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05" windowHeight="46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<sst xmlns="http://schemas.openxmlformats.org/spreadsheetml/2006/main" count="319" uniqueCount="165">
  <si>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</si>
  <si>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</si>
  <si>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</si>
  <si>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</si>
  <si>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</si>
  <si>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</si>
  <si>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</si>
  <si>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</si>
  <si>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</si>
  <si>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</si>
  <si>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</si>
  <si>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</si>
  <si>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</si>
  <si>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</si>
  <si>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</si>
  <si>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</si>
  <si>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</si>
  <si>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</si>
  <si>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</si>
  <si>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</si>
  <si>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</si>
  <si>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50/150</t>
  </si>
  <si>
    <t>Банан</t>
  </si>
  <si>
    <t>Полдник</t>
  </si>
  <si>
    <t>Молоко питьевое</t>
  </si>
  <si>
    <t>Итого за полдник:</t>
  </si>
  <si>
    <t>Итого за день 1:</t>
  </si>
  <si>
    <t>Пюре картофельное (картофель, молоко, масло слив., соль йод.)</t>
  </si>
  <si>
    <t>Итого за день 2:</t>
  </si>
  <si>
    <t>Чай с сахаром (чай, сахар-песок)</t>
  </si>
  <si>
    <t>Итого за день 3:</t>
  </si>
  <si>
    <t>Итого за день 4:</t>
  </si>
  <si>
    <t>Итого за день 5:</t>
  </si>
  <si>
    <t>Чай с молоком (чай, молоко)</t>
  </si>
  <si>
    <t>Итого за день 6:</t>
  </si>
  <si>
    <t>Итого за обед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</si>
  <si>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</si>
  <si>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</si>
  <si>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</si>
  <si>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</si>
  <si>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</si>
  <si>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</si>
  <si>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</si>
  <si>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</si>
  <si>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Итого за день 7:</t>
  </si>
  <si>
    <t>251а</t>
  </si>
  <si>
    <t>Мандарин</t>
  </si>
  <si>
    <t>Итого за день 8:</t>
  </si>
  <si>
    <t>Итого за день 9:</t>
  </si>
  <si>
    <t>200/4</t>
  </si>
  <si>
    <t>Итого за день 10:</t>
  </si>
  <si>
    <t>Закуска порционная (огурцы свежие)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</si>
  <si>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</si>
  <si>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</si>
  <si>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</si>
  <si>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Директор__________________</t>
  </si>
  <si>
    <t>__________________________</t>
  </si>
  <si>
    <t>5/250</t>
  </si>
  <si>
    <t>Напиток из шиповника (шиповник, лимон, сахар-песок)</t>
  </si>
  <si>
    <t>698/998</t>
  </si>
  <si>
    <t>24 февраля 2021г.</t>
  </si>
  <si>
    <t>Неделя 7</t>
  </si>
  <si>
    <t>Каша молочная овсяная Геркулес с маслом (крупа геркулесовая, молоко, сахар-песок., соль йод., масло слив.)</t>
  </si>
  <si>
    <t>200/10</t>
  </si>
  <si>
    <t>Какао-напиток (какао порошок, молоко 3,2%, сахар-песок)</t>
  </si>
  <si>
    <t>Яблоко</t>
  </si>
  <si>
    <t>Суп лапша-домашняя с фаршем (говядина, лапша домашн., лук репч., морковь, масло растит., соль йодир.)</t>
  </si>
  <si>
    <t>Котлета мясная (говядина, хлеб пшен., масло раст.,соль йодир., сухари панир.)</t>
  </si>
  <si>
    <t>Гречка с овощами (крупа гречневая, соль йодир., морковь, лук репч., масло растит.)</t>
  </si>
  <si>
    <t>Компот быстро завариваемый «Абрикос» (компот быстрозавариваемый, сахар-песок, витамин С)</t>
  </si>
  <si>
    <t>694/998</t>
  </si>
  <si>
    <t>Булочка Неженка (тесто сдобн., молоко сгущ. вареное)</t>
  </si>
  <si>
    <t>Котлета Незнайка (говядина, свинина, молоко, хлеб пш.йодир., лук репч., яйцо, сухари панир., масло подс. соль йдир.)</t>
  </si>
  <si>
    <t>Гарнир Забава (крупа гречн., рис, масло сл., соль йодир)</t>
  </si>
  <si>
    <t>Чай с лимоном (чай, сахар-песок, лимон)</t>
  </si>
  <si>
    <t>Сок фруктовый</t>
  </si>
  <si>
    <t>Солянка Деревенская (колбаса п/к, сосиски, пшено, лук репч., морковь, огурцы соленые, масло подсолн., соль йодир.,томат)</t>
  </si>
  <si>
    <t>Макаронные изделия отварные (макарон. изделия, масло слив., соль йодир.)</t>
  </si>
  <si>
    <t>Рогалик сахарный (мука, сл. масло, яйцо, сахар-песок, сода)</t>
  </si>
  <si>
    <t>Рис отварной (крупа рисовая, масло слив., соль йодир.)</t>
  </si>
  <si>
    <t>Кисель с витамином С (кисель, вода, сахар-песок, аскорб. кислота)</t>
  </si>
  <si>
    <t>Щи из свежей капусты, с фаршем ( фарш говяж., картофель, капуста, морковь, лук репч., томат паста, масло раст., соль йод )</t>
  </si>
  <si>
    <t>Котлета Мечта с маслом (минтай, свинина, хлеб пшен., молоко, лук репч., сухари панир., масло растит., соль йодир, масло слив.)</t>
  </si>
  <si>
    <t>Напиток из облепихи (облепиха, протертая с сахаром, сахар-песок)</t>
  </si>
  <si>
    <t>Пирожки печеные с картофелем (мука, сахар-песок, масло сл, яйцо, картофель,  лук репчат., масло раст.)</t>
  </si>
  <si>
    <t>Сыр Российский</t>
  </si>
  <si>
    <t xml:space="preserve">Буузы-позы (мука, яйцо, соль йод., говядина, лук репч.) </t>
  </si>
  <si>
    <t>Борщ «Украинский» с фаршем (фарш говяж., свекла, капуста, картофель, морковь, т.паста, соль йодир., масло растит.)</t>
  </si>
  <si>
    <t>Тефтели мясные I вариант в соусе (говядина, хлеб пш.йодир., лук репч., масло раст., соль йодир., томат.паста, мука пш.)</t>
  </si>
  <si>
    <t>Перловка отварная (крупа перловая, масло слив., соль йод.)</t>
  </si>
  <si>
    <t>Компот из кураги с вит С (курага, лимон кислота, аскорб кислота, сахар-песок)</t>
  </si>
  <si>
    <t>151/998</t>
  </si>
  <si>
    <t>193/370</t>
  </si>
  <si>
    <t>Коржик Загорский (мука пшен., масло слив., яйцо, молоко, соль йод.)</t>
  </si>
  <si>
    <t>Чай с медом и яблоком (чай, сахар-песок, мед, яблоки)</t>
  </si>
  <si>
    <t>Возрастная категория: 12 лет и старше</t>
  </si>
  <si>
    <t>10/250</t>
  </si>
  <si>
    <t>Запеканка мясная с рисом и овощами  (говядина, морковь, крупа рисовая, лук репч., молоко, яйцо, масло растит., соль йодир.)</t>
  </si>
  <si>
    <t>Сосиски молочные отварные (сосиска молочная</t>
  </si>
  <si>
    <t>100/10</t>
  </si>
  <si>
    <t>198/998</t>
  </si>
  <si>
    <t>3/75</t>
  </si>
  <si>
    <t>100/30</t>
  </si>
  <si>
    <t>День 1 (среда)</t>
  </si>
  <si>
    <t>День 2 (четверг)</t>
  </si>
  <si>
    <t>День 3 (пятница)</t>
  </si>
  <si>
    <t>День 4 (суббота)</t>
  </si>
  <si>
    <t>День 5 (понедельник)</t>
  </si>
  <si>
    <t xml:space="preserve">Сок фруктовый в потребительской упаковке </t>
  </si>
  <si>
    <t>Каша молочная рисовая с маслом (крупа рисовая, молоко 3,2%, сахар-песок, соль йодир., масло слив.)</t>
  </si>
  <si>
    <t>Напиток кофейный Школьный (кофейный напиток, молоко 3,2%, сахар-песок)</t>
  </si>
  <si>
    <t>Солянка Деревенская (колбаса п/к, сосиски, пшено, лук репч., морковь, огурцы соленые, масло подсолн., соль йодир.)</t>
  </si>
  <si>
    <t>Биточки мясные (мясо гов., хлеб, сухарь, м.раст., соль йодир)</t>
  </si>
  <si>
    <t>Макаронные изделия отварные (макаронные изделия, масло сл., соль йодир.)</t>
  </si>
  <si>
    <t>200/20</t>
  </si>
  <si>
    <t>Булочка с повидлом Обсыпная (мука, сахар-песок, дрожжи, масло сл. соль йодир., повидло)</t>
  </si>
  <si>
    <t>Чай с вареньем (чай, варенье)</t>
  </si>
  <si>
    <t>День 6 (вторник)</t>
  </si>
  <si>
    <t>Бутерброд «Фантазия» на батоне (горбуша, батон нарезной, сметана, лук репч., сыр, масло подс.)</t>
  </si>
  <si>
    <t>Кисель с витамином С (кисель , вода, аскорб. кислота)</t>
  </si>
  <si>
    <t>Щи из свежей капустой с фаршем  (говядина, картофель, капуста, морковь, лук репч., томат паста, масло раст., соль йод.)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</si>
  <si>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</si>
  <si>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витамином С (сухофрукты, сахар-песок, витамин С.)</t>
  </si>
  <si>
    <t>197/998</t>
  </si>
  <si>
    <t>Булочка Машенька</t>
  </si>
  <si>
    <t>Неделя 8</t>
  </si>
  <si>
    <t>День 7 (среда)</t>
  </si>
  <si>
    <t>130/20</t>
  </si>
  <si>
    <t>Запеканка из творога со сгущенным молоком (творог, сахар-песок, соль йодир., крупа манная, сметана, масло слив., сгущенное молоко)</t>
  </si>
  <si>
    <t>Бутерброд с маслом (масло слив., хлеб пшеничн. йодир.)</t>
  </si>
  <si>
    <t>10/30</t>
  </si>
  <si>
    <t>15/250</t>
  </si>
  <si>
    <t>Уха Рыбацкая с сайрой (картофель, морковь, лук репчатый, масло подсолнечное, масло сливочное, сайра)</t>
  </si>
  <si>
    <t>Гуляш мясной (говядина, лук репч., томат паста, масло раст., соль йод.) 35/65</t>
  </si>
  <si>
    <t>Перловка отварная (перловка, масло сл.)</t>
  </si>
  <si>
    <t>Пирог песочный Домашний (мука ,яйцо, масло слив., сахар-песок, повидло)</t>
  </si>
  <si>
    <t>День 8 (четверг)</t>
  </si>
  <si>
    <t>Пудинг из говядины (мясо гов., масло слив., яйцо, молоко 3,2%, соль йодир.)</t>
  </si>
  <si>
    <t>Суп картофельный с фаршем (фарш, картофель, морковь, лук репч., масло раст., соль йод.)</t>
  </si>
  <si>
    <t>Котлета рыбная (горбуша, хлеб пш., сухари панир., масло растит.. соль йодир.,)</t>
  </si>
  <si>
    <t>Рис розовый (крупа рисовая., томат, масло слив., соль йодир.)</t>
  </si>
  <si>
    <t>Чай черный</t>
  </si>
  <si>
    <t>Лепешки с джемом (мука пш., дрожжи прес., сахар-песок, соль йодир., масло раст.. джем)</t>
  </si>
  <si>
    <t>День 9 (пятница)</t>
  </si>
  <si>
    <t>Тефтели мясные I вариант в соусе (говядина, хлеб пш.йодир., лук репч., масло раст., соль йодир., томат.паста, мука пш.)  80/20</t>
  </si>
  <si>
    <t>Гарнир каша гречневая рассыпчатая (крупа гречневая, масло сливочное, соль йод.)</t>
  </si>
  <si>
    <t>Чай с медом и яблоком (чай, мед, яблоки, сахар)</t>
  </si>
  <si>
    <t>20/250</t>
  </si>
  <si>
    <t>60/200</t>
  </si>
  <si>
    <t>Суп рисовый «Восточный» с фаршем (фарш говяж., крупа рисов., лук репч., морковь, томат. паста, чеснок, соль йодир.)</t>
  </si>
  <si>
    <t xml:space="preserve">Жаркое из сердца (сердце, картофель, морковь, лук репч., томат, мука пшен. соль йодир., масло растит.) </t>
  </si>
  <si>
    <t>Компот из кураги с вит С (курага, сахар, лимон кислота, аскорб кислота)</t>
  </si>
  <si>
    <t>1000/998</t>
  </si>
  <si>
    <t>Зефир</t>
  </si>
  <si>
    <t>Кокроки с капустой (мука пшен., сахар-песок, масло слив., яйцо, соль йодир., молоко 3,2%, капуста, масло растит.)</t>
  </si>
  <si>
    <t>День 10 (суббота)</t>
  </si>
  <si>
    <t>Омлет натуральный с маслом (яйцо, молоко 3,2%, масло сливочное, соль йодир.)</t>
  </si>
  <si>
    <t>Суп картофельный с овсяными хлопьями и фаршем (говядина, картофель, хлопья овсяные, лук репч., морковь, масло раст., соль йод.)</t>
  </si>
  <si>
    <t>581/998</t>
  </si>
  <si>
    <t>200/9</t>
  </si>
  <si>
    <t>100/5</t>
  </si>
  <si>
    <t>Шницель мясной с маслом (говядина, хлеб, сухари панир., соль йод., масло подсолн., масло слив.)</t>
  </si>
  <si>
    <t>Капуста тушеная (капуста белокоч., морковь, лук репч., масло подсолн., томат паста, соль йод., сахар, мука пшен.)</t>
  </si>
  <si>
    <t>Чай с сахаром (чай, сахар)</t>
  </si>
  <si>
    <t>Коржик Молочный (мука, сахар-песок, яйцо, масло сл., сода)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</si>
</sst>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>
      <alignment/>
      <protection/>
    </xf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10" xfId="52" applyFont="1" applyBorder="1" applyAlignment="1">
      <alignment horizontal="center" vertical="center"/>
      <protection/>
    </xf>
    <xf numFmtId="0" fontId="4" fillId="32" borderId="10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9" fillId="0" borderId="11" xfId="5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vertical="center" wrapText="1"/>
    </xf>
    <xf numFmtId="0" fontId="7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15" fillId="0" borderId="13" xfId="0" applyFont="1" applyBorder="1" applyAlignment="1">
      <alignment horizontal="center" vertical="center" wrapText="1"/>
    </xf>
    <xf numFmtId="0" fontId="15" fillId="32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left"/>
    </xf>
    <xf numFmtId="0" fontId="13" fillId="0" borderId="14" xfId="0" applyFont="1" applyBorder="1" applyAlignment="1">
      <alignment wrapText="1"/>
    </xf>
    <xf numFmtId="0" fontId="4" fillId="33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15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3" fillId="0" borderId="15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13" fillId="0" borderId="15" xfId="0" applyFont="1" applyBorder="1" applyAlignment="1">
      <alignment wrapText="1"/>
    </xf>
    <xf numFmtId="0" fontId="5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/>
    </xf>
    <xf numFmtId="0" fontId="17" fillId="0" borderId="0" xfId="0" applyFont="1" applyBorder="1" applyAlignment="1">
      <alignment horizontal="center" wrapText="1"/>
    </xf>
    <xf numFmtId="0" fontId="1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lef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2"/>
  <sheetViews>
    <sheetView tabSelected="1" zoomScale="75" zoomScaleNormal="75" zoomScalePageLayoutView="0" workbookViewId="0" topLeftCell="A1">
      <selection activeCell="A3" sqref="A3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36" t="s">
        <v>36</v>
      </c>
      <c r="B1" s="37"/>
      <c r="C1" s="37"/>
      <c r="D1" s="37"/>
      <c r="E1" s="37"/>
      <c r="F1" s="37"/>
      <c r="G1" s="145" t="s">
        <v>37</v>
      </c>
      <c r="H1" s="145"/>
      <c r="I1" s="37"/>
      <c r="J1" s="37"/>
      <c r="K1" s="37"/>
      <c r="L1" s="37"/>
      <c r="M1" s="37"/>
      <c r="N1" s="37"/>
      <c r="R1" s="37"/>
    </row>
    <row r="2" spans="1:18" ht="15">
      <c r="A2" s="36" t="s">
        <v>55</v>
      </c>
      <c r="B2" s="37"/>
      <c r="C2" s="37"/>
      <c r="D2" s="37"/>
      <c r="E2" s="37"/>
      <c r="F2" s="37"/>
      <c r="G2" s="145" t="s">
        <v>38</v>
      </c>
      <c r="H2" s="145"/>
      <c r="I2" s="37"/>
      <c r="J2" s="37"/>
      <c r="K2" s="37"/>
      <c r="L2" s="37"/>
      <c r="M2" s="37"/>
      <c r="N2" s="37"/>
      <c r="R2" s="37"/>
    </row>
    <row r="3" spans="1:18" ht="15">
      <c r="A3" s="36" t="s">
        <v>56</v>
      </c>
      <c r="B3" s="37"/>
      <c r="C3" s="37"/>
      <c r="D3" s="37"/>
      <c r="E3" s="37"/>
      <c r="F3" s="37"/>
      <c r="G3" s="145" t="s">
        <v>39</v>
      </c>
      <c r="H3" s="145"/>
      <c r="I3" s="37"/>
      <c r="J3" s="37"/>
      <c r="K3" s="37"/>
      <c r="L3" s="37"/>
      <c r="M3" s="37"/>
      <c r="N3" s="37"/>
      <c r="R3" s="37"/>
    </row>
    <row r="4" spans="1:18" ht="15">
      <c r="A4" s="36" t="s">
        <v>56</v>
      </c>
      <c r="B4" s="36"/>
      <c r="C4" s="37"/>
      <c r="D4" s="37"/>
      <c r="E4" s="37"/>
      <c r="F4" s="37"/>
      <c r="G4" s="145" t="s">
        <v>40</v>
      </c>
      <c r="H4" s="145"/>
      <c r="I4" s="37"/>
      <c r="J4" s="37"/>
      <c r="K4" s="37"/>
      <c r="L4" s="37"/>
      <c r="M4" s="37"/>
      <c r="N4" s="37"/>
      <c r="R4" s="37"/>
    </row>
    <row r="5" spans="1:18" ht="15">
      <c r="A5" s="36" t="s">
        <v>60</v>
      </c>
      <c r="B5" s="36"/>
      <c r="C5" s="37"/>
      <c r="D5" s="37"/>
      <c r="E5" s="37"/>
      <c r="F5" s="37"/>
      <c r="G5" s="145" t="s">
        <v>41</v>
      </c>
      <c r="H5" s="145"/>
      <c r="I5" s="37"/>
      <c r="J5" s="37"/>
      <c r="K5" s="37"/>
      <c r="L5" s="37"/>
      <c r="M5" s="37"/>
      <c r="N5" s="37"/>
      <c r="R5" s="37"/>
    </row>
    <row r="6" spans="1:8" ht="15.75" customHeight="1">
      <c r="A6" s="146" t="s">
        <v>42</v>
      </c>
      <c r="B6" s="146"/>
      <c r="C6" s="146"/>
      <c r="D6" s="146"/>
      <c r="E6" s="146"/>
      <c r="F6" s="146"/>
      <c r="G6" s="146"/>
      <c r="H6" s="146"/>
    </row>
    <row r="7" spans="1:8" ht="15.75" customHeight="1">
      <c r="A7" s="132" t="s">
        <v>95</v>
      </c>
      <c r="B7" s="133"/>
      <c r="C7" s="133"/>
      <c r="D7" s="133"/>
      <c r="E7" s="133"/>
      <c r="F7" s="133"/>
      <c r="G7" s="133"/>
      <c r="H7" s="133"/>
    </row>
    <row r="8" spans="1:8" ht="15.75">
      <c r="A8" s="134" t="s">
        <v>2</v>
      </c>
      <c r="B8" s="134" t="s">
        <v>0</v>
      </c>
      <c r="C8" s="134" t="s">
        <v>1</v>
      </c>
      <c r="D8" s="134" t="s">
        <v>3</v>
      </c>
      <c r="E8" s="134"/>
      <c r="F8" s="134"/>
      <c r="G8" s="7" t="s">
        <v>9</v>
      </c>
      <c r="H8" s="134" t="s">
        <v>7</v>
      </c>
    </row>
    <row r="9" spans="1:8" ht="15.75">
      <c r="A9" s="134"/>
      <c r="B9" s="134"/>
      <c r="C9" s="134"/>
      <c r="D9" s="2" t="s">
        <v>4</v>
      </c>
      <c r="E9" s="2" t="s">
        <v>5</v>
      </c>
      <c r="F9" s="2" t="s">
        <v>6</v>
      </c>
      <c r="G9" s="7" t="s">
        <v>10</v>
      </c>
      <c r="H9" s="134"/>
    </row>
    <row r="10" spans="1:8" ht="15">
      <c r="A10" s="140" t="s">
        <v>61</v>
      </c>
      <c r="B10" s="140"/>
      <c r="C10" s="140"/>
      <c r="D10" s="140"/>
      <c r="E10" s="140"/>
      <c r="F10" s="140"/>
      <c r="G10" s="140"/>
      <c r="H10" s="140"/>
    </row>
    <row r="11" spans="1:8" ht="15">
      <c r="A11" s="138" t="s">
        <v>103</v>
      </c>
      <c r="B11" s="138"/>
      <c r="C11" s="139"/>
      <c r="D11" s="139"/>
      <c r="E11" s="139"/>
      <c r="F11" s="139"/>
      <c r="G11" s="139"/>
      <c r="H11" s="138"/>
    </row>
    <row r="12" spans="1:8" ht="15.75">
      <c r="A12" s="125" t="s">
        <v>8</v>
      </c>
      <c r="B12" s="33" t="s">
        <v>11</v>
      </c>
      <c r="C12" s="5" t="s">
        <v>13</v>
      </c>
      <c r="D12" s="10">
        <v>3.7</v>
      </c>
      <c r="E12" s="10">
        <v>4.04</v>
      </c>
      <c r="F12" s="10">
        <v>0.25</v>
      </c>
      <c r="G12" s="10">
        <v>56</v>
      </c>
      <c r="H12" s="22">
        <v>776</v>
      </c>
    </row>
    <row r="13" spans="1:8" ht="15.75">
      <c r="A13" s="126"/>
      <c r="B13" s="33" t="s">
        <v>85</v>
      </c>
      <c r="C13" s="5">
        <v>10</v>
      </c>
      <c r="D13" s="5">
        <v>2.32</v>
      </c>
      <c r="E13" s="5">
        <v>2.95</v>
      </c>
      <c r="F13" s="5">
        <v>0</v>
      </c>
      <c r="G13" s="5">
        <v>36</v>
      </c>
      <c r="H13" s="22">
        <v>982</v>
      </c>
    </row>
    <row r="14" spans="1:8" ht="38.25">
      <c r="A14" s="126"/>
      <c r="B14" s="33" t="s">
        <v>62</v>
      </c>
      <c r="C14" s="5" t="s">
        <v>63</v>
      </c>
      <c r="D14" s="5">
        <v>7.8</v>
      </c>
      <c r="E14" s="5">
        <v>12.4</v>
      </c>
      <c r="F14" s="5">
        <v>34.6</v>
      </c>
      <c r="G14" s="5">
        <v>282</v>
      </c>
      <c r="H14" s="22">
        <v>898</v>
      </c>
    </row>
    <row r="15" spans="1:8" ht="26.25" customHeight="1">
      <c r="A15" s="126"/>
      <c r="B15" s="33" t="s">
        <v>64</v>
      </c>
      <c r="C15" s="5">
        <v>200</v>
      </c>
      <c r="D15" s="5">
        <v>1.8</v>
      </c>
      <c r="E15" s="5">
        <v>1.6</v>
      </c>
      <c r="F15" s="5">
        <v>13.2</v>
      </c>
      <c r="G15" s="5">
        <v>75</v>
      </c>
      <c r="H15" s="22">
        <v>986</v>
      </c>
    </row>
    <row r="16" spans="1:8" ht="15.75">
      <c r="A16" s="126"/>
      <c r="B16" s="33" t="s">
        <v>12</v>
      </c>
      <c r="C16" s="5">
        <v>23</v>
      </c>
      <c r="D16" s="10">
        <v>1.72</v>
      </c>
      <c r="E16" s="10">
        <v>0.23</v>
      </c>
      <c r="F16" s="10">
        <v>11.73</v>
      </c>
      <c r="G16" s="10">
        <v>57.5</v>
      </c>
      <c r="H16" s="22" t="s">
        <v>15</v>
      </c>
    </row>
    <row r="17" spans="1:8" ht="15.75">
      <c r="A17" s="127"/>
      <c r="B17" s="33" t="s">
        <v>65</v>
      </c>
      <c r="C17" s="5">
        <v>140</v>
      </c>
      <c r="D17" s="10">
        <v>0.72</v>
      </c>
      <c r="E17" s="10">
        <v>0.72</v>
      </c>
      <c r="F17" s="10">
        <v>17.6</v>
      </c>
      <c r="G17" s="10">
        <v>84</v>
      </c>
      <c r="H17" s="22" t="s">
        <v>15</v>
      </c>
    </row>
    <row r="18" spans="1:8" ht="15" customHeight="1">
      <c r="A18" s="129" t="s">
        <v>16</v>
      </c>
      <c r="B18" s="136"/>
      <c r="C18" s="56"/>
      <c r="D18" s="26">
        <f>SUM(D12:D17)</f>
        <v>18.06</v>
      </c>
      <c r="E18" s="26">
        <f>SUM(E12:E17)</f>
        <v>21.94</v>
      </c>
      <c r="F18" s="26">
        <f>SUM(F12:F17)</f>
        <v>77.38</v>
      </c>
      <c r="G18" s="26">
        <f>SUM(G12:G17)</f>
        <v>590.5</v>
      </c>
      <c r="H18" s="57"/>
    </row>
    <row r="19" spans="1:8" ht="15.75">
      <c r="A19" s="125" t="s">
        <v>17</v>
      </c>
      <c r="B19" s="38" t="s">
        <v>43</v>
      </c>
      <c r="C19" s="54">
        <v>100</v>
      </c>
      <c r="D19" s="21">
        <v>1.1</v>
      </c>
      <c r="E19" s="21">
        <v>0.2</v>
      </c>
      <c r="F19" s="21">
        <v>3.8</v>
      </c>
      <c r="G19" s="21">
        <v>24</v>
      </c>
      <c r="H19" s="12">
        <v>982</v>
      </c>
    </row>
    <row r="20" spans="1:8" ht="38.25">
      <c r="A20" s="126"/>
      <c r="B20" s="19" t="s">
        <v>66</v>
      </c>
      <c r="C20" s="5" t="s">
        <v>57</v>
      </c>
      <c r="D20" s="5">
        <v>4</v>
      </c>
      <c r="E20" s="5">
        <v>6.2</v>
      </c>
      <c r="F20" s="5">
        <v>13.4</v>
      </c>
      <c r="G20" s="5">
        <v>126</v>
      </c>
      <c r="H20" s="12" t="s">
        <v>70</v>
      </c>
    </row>
    <row r="21" spans="1:8" ht="25.5">
      <c r="A21" s="126"/>
      <c r="B21" s="19" t="s">
        <v>67</v>
      </c>
      <c r="C21" s="5">
        <v>100</v>
      </c>
      <c r="D21" s="9">
        <v>15.2</v>
      </c>
      <c r="E21" s="9">
        <v>15.9</v>
      </c>
      <c r="F21" s="9">
        <v>14.2</v>
      </c>
      <c r="G21" s="9">
        <v>261</v>
      </c>
      <c r="H21" s="12">
        <v>29</v>
      </c>
    </row>
    <row r="22" spans="1:8" ht="25.5">
      <c r="A22" s="126"/>
      <c r="B22" s="19" t="s">
        <v>68</v>
      </c>
      <c r="C22" s="5">
        <v>180</v>
      </c>
      <c r="D22" s="5">
        <v>8.95</v>
      </c>
      <c r="E22" s="5">
        <v>16.3</v>
      </c>
      <c r="F22" s="5">
        <v>39.5</v>
      </c>
      <c r="G22" s="5">
        <v>340</v>
      </c>
      <c r="H22" s="12">
        <v>808</v>
      </c>
    </row>
    <row r="23" spans="1:8" ht="38.25">
      <c r="A23" s="126"/>
      <c r="B23" s="19" t="s">
        <v>69</v>
      </c>
      <c r="C23" s="5">
        <v>200</v>
      </c>
      <c r="D23" s="5">
        <v>0.21</v>
      </c>
      <c r="E23" s="5">
        <v>0.09</v>
      </c>
      <c r="F23" s="5">
        <v>14.38</v>
      </c>
      <c r="G23" s="5">
        <v>58</v>
      </c>
      <c r="H23" s="12">
        <v>999</v>
      </c>
    </row>
    <row r="24" spans="1:8" ht="15.75">
      <c r="A24" s="126"/>
      <c r="B24" s="19" t="s">
        <v>12</v>
      </c>
      <c r="C24" s="5">
        <v>30</v>
      </c>
      <c r="D24" s="5">
        <v>2.25</v>
      </c>
      <c r="E24" s="5">
        <v>0.3</v>
      </c>
      <c r="F24" s="5">
        <v>15.3</v>
      </c>
      <c r="G24" s="5">
        <v>75</v>
      </c>
      <c r="H24" s="12" t="s">
        <v>15</v>
      </c>
    </row>
    <row r="25" spans="1:14" ht="15.75">
      <c r="A25" s="127"/>
      <c r="B25" s="19" t="s">
        <v>18</v>
      </c>
      <c r="C25" s="5">
        <v>20</v>
      </c>
      <c r="D25" s="5">
        <v>1.32</v>
      </c>
      <c r="E25" s="5">
        <v>0.24</v>
      </c>
      <c r="F25" s="5">
        <v>7.92</v>
      </c>
      <c r="G25" s="5">
        <v>39</v>
      </c>
      <c r="H25" s="12" t="s">
        <v>15</v>
      </c>
      <c r="I25" s="41"/>
      <c r="J25" s="41"/>
      <c r="K25" s="41"/>
      <c r="L25" s="41"/>
      <c r="M25" s="41"/>
      <c r="N25" s="41"/>
    </row>
    <row r="26" spans="1:14" ht="15.75">
      <c r="A26" s="144" t="s">
        <v>19</v>
      </c>
      <c r="B26" s="144"/>
      <c r="C26" s="55"/>
      <c r="D26" s="42">
        <f>SUM(D19:D25)</f>
        <v>33.029999999999994</v>
      </c>
      <c r="E26" s="42">
        <f>SUM(E19:E25)</f>
        <v>39.230000000000004</v>
      </c>
      <c r="F26" s="42">
        <f>SUM(F19:F25)</f>
        <v>108.5</v>
      </c>
      <c r="G26" s="42">
        <f>SUM(G19:G25)</f>
        <v>923</v>
      </c>
      <c r="H26" s="55"/>
      <c r="I26" s="41"/>
      <c r="J26" s="41"/>
      <c r="K26" s="41"/>
      <c r="L26" s="41"/>
      <c r="M26" s="41"/>
      <c r="N26" s="41"/>
    </row>
    <row r="27" spans="1:15" s="1" customFormat="1" ht="25.5">
      <c r="A27" s="125" t="s">
        <v>23</v>
      </c>
      <c r="B27" s="3" t="s">
        <v>71</v>
      </c>
      <c r="C27" s="5">
        <v>75</v>
      </c>
      <c r="D27" s="5">
        <v>5.8</v>
      </c>
      <c r="E27" s="5">
        <v>5.5</v>
      </c>
      <c r="F27" s="5">
        <v>44.4</v>
      </c>
      <c r="G27" s="12">
        <v>251.7</v>
      </c>
      <c r="H27" s="8">
        <v>324</v>
      </c>
      <c r="I27" s="41"/>
      <c r="J27" s="41"/>
      <c r="K27" s="41"/>
      <c r="L27" s="41"/>
      <c r="M27" s="41"/>
      <c r="N27" s="41"/>
      <c r="O27" s="23"/>
    </row>
    <row r="28" spans="1:14" ht="15.75">
      <c r="A28" s="127"/>
      <c r="B28" s="3" t="s">
        <v>24</v>
      </c>
      <c r="C28" s="39">
        <v>200</v>
      </c>
      <c r="D28" s="39">
        <v>5.8</v>
      </c>
      <c r="E28" s="39">
        <v>6.4</v>
      </c>
      <c r="F28" s="39">
        <v>9.4</v>
      </c>
      <c r="G28" s="43">
        <v>120</v>
      </c>
      <c r="H28" s="40">
        <v>997</v>
      </c>
      <c r="I28" s="41"/>
      <c r="J28" s="41"/>
      <c r="K28" s="41"/>
      <c r="L28" s="41"/>
      <c r="M28" s="41"/>
      <c r="N28" s="41"/>
    </row>
    <row r="29" spans="1:8" ht="15.75">
      <c r="A29" s="128" t="s">
        <v>25</v>
      </c>
      <c r="B29" s="128"/>
      <c r="C29" s="1"/>
      <c r="D29" s="7">
        <f>SUM(D27:D28)</f>
        <v>11.6</v>
      </c>
      <c r="E29" s="7">
        <f>SUM(E27:E28)</f>
        <v>11.9</v>
      </c>
      <c r="F29" s="7">
        <f>SUM(F27:F28)</f>
        <v>53.8</v>
      </c>
      <c r="G29" s="7">
        <f>SUM(G27:G28)</f>
        <v>371.7</v>
      </c>
      <c r="H29" s="1"/>
    </row>
    <row r="30" spans="1:8" ht="15.75">
      <c r="A30" s="128" t="s">
        <v>26</v>
      </c>
      <c r="B30" s="128"/>
      <c r="C30" s="1"/>
      <c r="D30" s="7">
        <f>D29+D26+D18</f>
        <v>62.69</v>
      </c>
      <c r="E30" s="7">
        <f>E29+E26+E18</f>
        <v>73.07000000000001</v>
      </c>
      <c r="F30" s="7">
        <f>F29+F26+F18</f>
        <v>239.68</v>
      </c>
      <c r="G30" s="7">
        <f>G29+G26+G18</f>
        <v>1885.2</v>
      </c>
      <c r="H30" s="1"/>
    </row>
    <row r="31" spans="1:8" ht="15.75">
      <c r="A31" s="141" t="s">
        <v>104</v>
      </c>
      <c r="B31" s="142"/>
      <c r="C31" s="142"/>
      <c r="D31" s="142"/>
      <c r="E31" s="142"/>
      <c r="F31" s="142"/>
      <c r="G31" s="142"/>
      <c r="H31" s="143"/>
    </row>
    <row r="32" spans="1:8" ht="38.25">
      <c r="A32" s="125" t="s">
        <v>8</v>
      </c>
      <c r="B32" s="3" t="s">
        <v>72</v>
      </c>
      <c r="C32" s="5">
        <v>90</v>
      </c>
      <c r="D32" s="10">
        <v>12.1</v>
      </c>
      <c r="E32" s="10">
        <v>19.3</v>
      </c>
      <c r="F32" s="10">
        <v>8.9</v>
      </c>
      <c r="G32" s="9">
        <v>258.6</v>
      </c>
      <c r="H32" s="5">
        <v>225</v>
      </c>
    </row>
    <row r="33" spans="1:8" ht="25.5">
      <c r="A33" s="126"/>
      <c r="B33" s="3" t="s">
        <v>73</v>
      </c>
      <c r="C33" s="6">
        <v>180</v>
      </c>
      <c r="D33" s="9">
        <v>6.6</v>
      </c>
      <c r="E33" s="9">
        <v>5.4</v>
      </c>
      <c r="F33" s="9">
        <v>41.5</v>
      </c>
      <c r="G33" s="9">
        <v>241</v>
      </c>
      <c r="H33" s="5">
        <v>310</v>
      </c>
    </row>
    <row r="34" spans="1:8" ht="15.75">
      <c r="A34" s="126"/>
      <c r="B34" s="24" t="s">
        <v>74</v>
      </c>
      <c r="C34" s="32" t="s">
        <v>49</v>
      </c>
      <c r="D34" s="5">
        <v>0.05</v>
      </c>
      <c r="E34" s="5">
        <v>0.02</v>
      </c>
      <c r="F34" s="5">
        <v>9.1</v>
      </c>
      <c r="G34" s="5">
        <v>56</v>
      </c>
      <c r="H34" s="5">
        <v>432</v>
      </c>
    </row>
    <row r="35" spans="1:8" ht="15.75">
      <c r="A35" s="126"/>
      <c r="B35" s="4" t="s">
        <v>12</v>
      </c>
      <c r="C35" s="6">
        <v>42</v>
      </c>
      <c r="D35" s="6">
        <v>3.15</v>
      </c>
      <c r="E35" s="6">
        <v>0.42</v>
      </c>
      <c r="F35" s="6">
        <v>21.42</v>
      </c>
      <c r="G35" s="6">
        <v>105</v>
      </c>
      <c r="H35" s="5" t="s">
        <v>15</v>
      </c>
    </row>
    <row r="36" spans="1:8" ht="15.75">
      <c r="A36" s="127"/>
      <c r="B36" s="4" t="s">
        <v>75</v>
      </c>
      <c r="C36" s="6" t="s">
        <v>14</v>
      </c>
      <c r="D36" s="6">
        <v>0</v>
      </c>
      <c r="E36" s="6">
        <v>0</v>
      </c>
      <c r="F36" s="6">
        <v>24</v>
      </c>
      <c r="G36" s="6">
        <v>91</v>
      </c>
      <c r="H36" s="5" t="s">
        <v>15</v>
      </c>
    </row>
    <row r="37" spans="1:8" ht="15.75">
      <c r="A37" s="129" t="s">
        <v>16</v>
      </c>
      <c r="B37" s="129"/>
      <c r="C37" s="1"/>
      <c r="D37" s="13">
        <f>SUM(D32:D36)</f>
        <v>21.9</v>
      </c>
      <c r="E37" s="13">
        <f>SUM(E32:E36)</f>
        <v>25.140000000000004</v>
      </c>
      <c r="F37" s="13">
        <f>SUM(F32:F36)</f>
        <v>104.92</v>
      </c>
      <c r="G37" s="13">
        <f>SUM(G32:G36)</f>
        <v>751.6</v>
      </c>
      <c r="H37" s="1"/>
    </row>
    <row r="38" spans="1:8" ht="15.75">
      <c r="A38" s="125" t="s">
        <v>17</v>
      </c>
      <c r="B38" s="15" t="s">
        <v>51</v>
      </c>
      <c r="C38" s="16">
        <v>100</v>
      </c>
      <c r="D38" s="11">
        <v>0.42</v>
      </c>
      <c r="E38" s="11">
        <v>0.06</v>
      </c>
      <c r="F38" s="11">
        <v>1.14</v>
      </c>
      <c r="G38" s="11">
        <v>6.6</v>
      </c>
      <c r="H38" s="12">
        <v>982</v>
      </c>
    </row>
    <row r="39" spans="1:8" ht="38.25">
      <c r="A39" s="126"/>
      <c r="B39" s="17" t="s">
        <v>76</v>
      </c>
      <c r="C39" s="6" t="s">
        <v>96</v>
      </c>
      <c r="D39" s="5">
        <v>2.5</v>
      </c>
      <c r="E39" s="5">
        <v>5.2</v>
      </c>
      <c r="F39" s="5">
        <v>9.9</v>
      </c>
      <c r="G39" s="5">
        <v>97.4</v>
      </c>
      <c r="H39" s="12">
        <v>1005</v>
      </c>
    </row>
    <row r="40" spans="1:8" ht="38.25">
      <c r="A40" s="126"/>
      <c r="B40" s="17" t="s">
        <v>97</v>
      </c>
      <c r="C40" s="5">
        <v>100</v>
      </c>
      <c r="D40" s="9">
        <v>15.11</v>
      </c>
      <c r="E40" s="9">
        <v>27.67</v>
      </c>
      <c r="F40" s="9">
        <v>10.22</v>
      </c>
      <c r="G40" s="9">
        <v>351.1</v>
      </c>
      <c r="H40" s="12">
        <v>983</v>
      </c>
    </row>
    <row r="41" spans="1:8" ht="24">
      <c r="A41" s="126"/>
      <c r="B41" s="18" t="s">
        <v>77</v>
      </c>
      <c r="C41" s="6">
        <v>180</v>
      </c>
      <c r="D41" s="6">
        <v>5.3</v>
      </c>
      <c r="E41" s="6">
        <v>3.93</v>
      </c>
      <c r="F41" s="6">
        <v>32.7</v>
      </c>
      <c r="G41" s="6">
        <v>187</v>
      </c>
      <c r="H41" s="12">
        <v>307</v>
      </c>
    </row>
    <row r="42" spans="1:8" ht="25.5">
      <c r="A42" s="126"/>
      <c r="B42" s="19" t="s">
        <v>58</v>
      </c>
      <c r="C42" s="5">
        <v>200</v>
      </c>
      <c r="D42" s="6">
        <v>0.38</v>
      </c>
      <c r="E42" s="6">
        <v>0.13</v>
      </c>
      <c r="F42" s="6">
        <v>18.2</v>
      </c>
      <c r="G42" s="6">
        <v>75</v>
      </c>
      <c r="H42" s="12">
        <v>667</v>
      </c>
    </row>
    <row r="43" spans="1:8" ht="15.75">
      <c r="A43" s="126"/>
      <c r="B43" s="19" t="s">
        <v>12</v>
      </c>
      <c r="C43" s="5">
        <v>30</v>
      </c>
      <c r="D43" s="5">
        <v>2.25</v>
      </c>
      <c r="E43" s="5">
        <v>0.3</v>
      </c>
      <c r="F43" s="5">
        <v>15.3</v>
      </c>
      <c r="G43" s="5">
        <v>75</v>
      </c>
      <c r="H43" s="12" t="s">
        <v>15</v>
      </c>
    </row>
    <row r="44" spans="1:8" ht="15.75">
      <c r="A44" s="126"/>
      <c r="B44" s="19" t="s">
        <v>18</v>
      </c>
      <c r="C44" s="5">
        <v>20</v>
      </c>
      <c r="D44" s="5">
        <v>1.32</v>
      </c>
      <c r="E44" s="5">
        <v>0.24</v>
      </c>
      <c r="F44" s="5">
        <v>7.92</v>
      </c>
      <c r="G44" s="5">
        <v>39</v>
      </c>
      <c r="H44" s="12" t="s">
        <v>15</v>
      </c>
    </row>
    <row r="45" spans="1:8" ht="15.75">
      <c r="A45" s="130" t="s">
        <v>35</v>
      </c>
      <c r="B45" s="131"/>
      <c r="C45" s="5"/>
      <c r="D45" s="26">
        <f>SUM(D38:D44)</f>
        <v>27.28</v>
      </c>
      <c r="E45" s="26">
        <f>SUM(E38:E44)</f>
        <v>37.53</v>
      </c>
      <c r="F45" s="26">
        <f>SUM(F38:F44)</f>
        <v>95.38000000000001</v>
      </c>
      <c r="G45" s="26">
        <f>SUM(G38:G44)</f>
        <v>831.1</v>
      </c>
      <c r="H45" s="12"/>
    </row>
    <row r="46" spans="1:8" ht="26.25">
      <c r="A46" s="125" t="s">
        <v>23</v>
      </c>
      <c r="B46" s="48" t="s">
        <v>78</v>
      </c>
      <c r="C46" s="5">
        <v>75</v>
      </c>
      <c r="D46" s="5">
        <v>5.5</v>
      </c>
      <c r="E46" s="5">
        <v>17.4</v>
      </c>
      <c r="F46" s="5">
        <v>42</v>
      </c>
      <c r="G46" s="12">
        <v>347</v>
      </c>
      <c r="H46" s="45">
        <v>332</v>
      </c>
    </row>
    <row r="47" spans="1:8" ht="15.75">
      <c r="A47" s="127"/>
      <c r="B47" s="3" t="s">
        <v>33</v>
      </c>
      <c r="C47" s="5">
        <v>200</v>
      </c>
      <c r="D47" s="5">
        <v>1.8</v>
      </c>
      <c r="E47" s="5">
        <v>1.4</v>
      </c>
      <c r="F47" s="5">
        <v>2.1</v>
      </c>
      <c r="G47" s="12">
        <v>28</v>
      </c>
      <c r="H47" s="45">
        <v>603</v>
      </c>
    </row>
    <row r="48" spans="1:8" ht="15.75">
      <c r="A48" s="128" t="s">
        <v>25</v>
      </c>
      <c r="B48" s="128"/>
      <c r="C48" s="1"/>
      <c r="D48" s="13">
        <f>SUM(D46:D47)</f>
        <v>7.3</v>
      </c>
      <c r="E48" s="13">
        <f>SUM(E46:E47)</f>
        <v>18.799999999999997</v>
      </c>
      <c r="F48" s="13">
        <f>SUM(F46:F47)</f>
        <v>44.1</v>
      </c>
      <c r="G48" s="13">
        <f>SUM(G46:G47)</f>
        <v>375</v>
      </c>
      <c r="H48" s="20"/>
    </row>
    <row r="49" spans="1:8" ht="15.75">
      <c r="A49" s="128" t="s">
        <v>28</v>
      </c>
      <c r="B49" s="128"/>
      <c r="C49" s="1"/>
      <c r="D49" s="13">
        <f>D48+D45+D37</f>
        <v>56.48</v>
      </c>
      <c r="E49" s="13">
        <f>E48+E45+E37</f>
        <v>81.47</v>
      </c>
      <c r="F49" s="13">
        <f>F48+F45+F37</f>
        <v>244.40000000000003</v>
      </c>
      <c r="G49" s="13">
        <f>G48+G45+G37</f>
        <v>1957.6999999999998</v>
      </c>
      <c r="H49" s="5"/>
    </row>
    <row r="50" spans="1:8" ht="15">
      <c r="A50" s="138" t="s">
        <v>105</v>
      </c>
      <c r="B50" s="138"/>
      <c r="C50" s="138"/>
      <c r="D50" s="138"/>
      <c r="E50" s="138"/>
      <c r="F50" s="138"/>
      <c r="G50" s="138"/>
      <c r="H50" s="138"/>
    </row>
    <row r="51" spans="1:8" ht="15.75">
      <c r="A51" s="125" t="s">
        <v>8</v>
      </c>
      <c r="B51" s="24" t="s">
        <v>85</v>
      </c>
      <c r="C51" s="32">
        <v>10</v>
      </c>
      <c r="D51" s="32">
        <v>2.32</v>
      </c>
      <c r="E51" s="32">
        <v>2.95</v>
      </c>
      <c r="F51" s="32">
        <v>0</v>
      </c>
      <c r="G51" s="34">
        <v>36</v>
      </c>
      <c r="H51" s="5">
        <v>982</v>
      </c>
    </row>
    <row r="52" spans="1:8" ht="26.25" customHeight="1">
      <c r="A52" s="126"/>
      <c r="B52" s="24" t="s">
        <v>98</v>
      </c>
      <c r="C52" s="32">
        <v>100</v>
      </c>
      <c r="D52" s="32">
        <v>10.6</v>
      </c>
      <c r="E52" s="32">
        <v>21.7</v>
      </c>
      <c r="F52" s="32">
        <v>0.37</v>
      </c>
      <c r="G52" s="32">
        <v>239</v>
      </c>
      <c r="H52" s="5">
        <v>636</v>
      </c>
    </row>
    <row r="53" spans="1:8" ht="26.25">
      <c r="A53" s="126"/>
      <c r="B53" s="24" t="s">
        <v>79</v>
      </c>
      <c r="C53" s="32">
        <v>180</v>
      </c>
      <c r="D53" s="32">
        <v>4.32</v>
      </c>
      <c r="E53" s="32">
        <v>5.73</v>
      </c>
      <c r="F53" s="32">
        <v>43.73</v>
      </c>
      <c r="G53" s="32">
        <v>243.8</v>
      </c>
      <c r="H53" s="5">
        <v>552</v>
      </c>
    </row>
    <row r="54" spans="1:8" ht="26.25">
      <c r="A54" s="126"/>
      <c r="B54" s="24" t="s">
        <v>80</v>
      </c>
      <c r="C54" s="32">
        <v>200</v>
      </c>
      <c r="D54" s="32">
        <v>0.02</v>
      </c>
      <c r="E54" s="32">
        <v>0</v>
      </c>
      <c r="F54" s="32">
        <v>27.2</v>
      </c>
      <c r="G54" s="32">
        <v>108</v>
      </c>
      <c r="H54" s="5">
        <v>989</v>
      </c>
    </row>
    <row r="55" spans="1:8" ht="15.75">
      <c r="A55" s="127"/>
      <c r="B55" s="24" t="s">
        <v>12</v>
      </c>
      <c r="C55" s="32">
        <v>23</v>
      </c>
      <c r="D55" s="32">
        <v>1.95</v>
      </c>
      <c r="E55" s="32">
        <v>0.26</v>
      </c>
      <c r="F55" s="32">
        <v>13.2</v>
      </c>
      <c r="G55" s="32">
        <v>65</v>
      </c>
      <c r="H55" s="5" t="s">
        <v>15</v>
      </c>
    </row>
    <row r="56" spans="1:8" ht="15.75">
      <c r="A56" s="129" t="s">
        <v>16</v>
      </c>
      <c r="B56" s="129"/>
      <c r="C56" s="1"/>
      <c r="D56" s="13">
        <f>SUM(D51:D55)</f>
        <v>19.21</v>
      </c>
      <c r="E56" s="13">
        <f>SUM(E51:E55)</f>
        <v>30.64</v>
      </c>
      <c r="F56" s="13">
        <f>SUM(F51:F55)</f>
        <v>84.5</v>
      </c>
      <c r="G56" s="25">
        <f>SUM(G51:G55)</f>
        <v>691.8</v>
      </c>
      <c r="H56" s="1"/>
    </row>
    <row r="57" spans="1:8" ht="38.25">
      <c r="A57" s="125" t="s">
        <v>17</v>
      </c>
      <c r="B57" s="15" t="s">
        <v>81</v>
      </c>
      <c r="C57" s="53" t="s">
        <v>96</v>
      </c>
      <c r="D57" s="11">
        <v>4.55</v>
      </c>
      <c r="E57" s="11">
        <v>6.82</v>
      </c>
      <c r="F57" s="11">
        <v>8.3</v>
      </c>
      <c r="G57" s="11">
        <v>116</v>
      </c>
      <c r="H57" s="12" t="s">
        <v>100</v>
      </c>
    </row>
    <row r="58" spans="1:8" ht="38.25">
      <c r="A58" s="126"/>
      <c r="B58" s="19" t="s">
        <v>82</v>
      </c>
      <c r="C58" s="6" t="s">
        <v>99</v>
      </c>
      <c r="D58" s="5">
        <v>13.8</v>
      </c>
      <c r="E58" s="5">
        <v>23.4</v>
      </c>
      <c r="F58" s="5">
        <v>11.78</v>
      </c>
      <c r="G58" s="5">
        <v>313</v>
      </c>
      <c r="H58" s="12" t="s">
        <v>45</v>
      </c>
    </row>
    <row r="59" spans="1:8" ht="25.5">
      <c r="A59" s="126"/>
      <c r="B59" s="17" t="s">
        <v>27</v>
      </c>
      <c r="C59" s="6">
        <v>180</v>
      </c>
      <c r="D59" s="9">
        <v>3.6</v>
      </c>
      <c r="E59" s="9">
        <v>5.3</v>
      </c>
      <c r="F59" s="9">
        <v>24</v>
      </c>
      <c r="G59" s="9">
        <v>158.8</v>
      </c>
      <c r="H59" s="12">
        <v>371</v>
      </c>
    </row>
    <row r="60" spans="1:8" ht="25.5">
      <c r="A60" s="126"/>
      <c r="B60" s="19" t="s">
        <v>83</v>
      </c>
      <c r="C60" s="6">
        <v>200</v>
      </c>
      <c r="D60" s="6">
        <v>0.26</v>
      </c>
      <c r="E60" s="6">
        <v>1.18</v>
      </c>
      <c r="F60" s="6">
        <v>19.82</v>
      </c>
      <c r="G60" s="6">
        <v>91</v>
      </c>
      <c r="H60" s="12">
        <v>904</v>
      </c>
    </row>
    <row r="61" spans="1:8" ht="15.75">
      <c r="A61" s="126"/>
      <c r="B61" s="19" t="s">
        <v>12</v>
      </c>
      <c r="C61" s="5">
        <v>20</v>
      </c>
      <c r="D61" s="6">
        <v>1.5</v>
      </c>
      <c r="E61" s="6">
        <v>0.2</v>
      </c>
      <c r="F61" s="6">
        <v>10.2</v>
      </c>
      <c r="G61" s="6">
        <v>50</v>
      </c>
      <c r="H61" s="12" t="s">
        <v>15</v>
      </c>
    </row>
    <row r="62" spans="1:8" ht="15.75">
      <c r="A62" s="126"/>
      <c r="B62" s="19" t="s">
        <v>18</v>
      </c>
      <c r="C62" s="5">
        <v>20</v>
      </c>
      <c r="D62" s="5">
        <v>1.98</v>
      </c>
      <c r="E62" s="5">
        <v>0.36</v>
      </c>
      <c r="F62" s="5">
        <v>11.88</v>
      </c>
      <c r="G62" s="5">
        <v>39</v>
      </c>
      <c r="H62" s="12" t="s">
        <v>15</v>
      </c>
    </row>
    <row r="63" spans="1:8" ht="15.75">
      <c r="A63" s="127"/>
      <c r="B63" s="19" t="s">
        <v>75</v>
      </c>
      <c r="C63" s="5" t="s">
        <v>14</v>
      </c>
      <c r="D63" s="30">
        <v>1</v>
      </c>
      <c r="E63" s="30">
        <v>0.2</v>
      </c>
      <c r="F63" s="30">
        <v>20.2</v>
      </c>
      <c r="G63" s="5">
        <v>91</v>
      </c>
      <c r="H63" s="12" t="s">
        <v>15</v>
      </c>
    </row>
    <row r="64" spans="1:8" ht="15.75">
      <c r="A64" s="130" t="s">
        <v>35</v>
      </c>
      <c r="B64" s="131"/>
      <c r="C64" s="27"/>
      <c r="D64" s="26">
        <f>SUM(D57:D63)</f>
        <v>26.690000000000005</v>
      </c>
      <c r="E64" s="26">
        <f>SUM(E57:E63)</f>
        <v>37.46</v>
      </c>
      <c r="F64" s="26">
        <f>SUM(F57:F63)</f>
        <v>106.17999999999999</v>
      </c>
      <c r="G64" s="28">
        <f>SUM(G57:G63)</f>
        <v>858.8</v>
      </c>
      <c r="H64" s="12"/>
    </row>
    <row r="65" spans="1:8" ht="38.25">
      <c r="A65" s="125" t="s">
        <v>23</v>
      </c>
      <c r="B65" s="3" t="s">
        <v>84</v>
      </c>
      <c r="C65" s="27">
        <v>75</v>
      </c>
      <c r="D65" s="5">
        <v>5.04</v>
      </c>
      <c r="E65" s="5">
        <v>4.64</v>
      </c>
      <c r="F65" s="5">
        <v>30.7</v>
      </c>
      <c r="G65" s="29">
        <v>185</v>
      </c>
      <c r="H65" s="12">
        <v>60</v>
      </c>
    </row>
    <row r="66" spans="1:8" ht="15.75">
      <c r="A66" s="127"/>
      <c r="B66" s="3" t="s">
        <v>29</v>
      </c>
      <c r="C66" s="27">
        <v>200</v>
      </c>
      <c r="D66" s="5">
        <v>0.05</v>
      </c>
      <c r="E66" s="5">
        <v>0.02</v>
      </c>
      <c r="F66" s="5">
        <v>9.1</v>
      </c>
      <c r="G66" s="29">
        <v>37</v>
      </c>
      <c r="H66" s="12">
        <v>663</v>
      </c>
    </row>
    <row r="67" spans="1:8" ht="16.5" customHeight="1">
      <c r="A67" s="149" t="s">
        <v>25</v>
      </c>
      <c r="B67" s="150"/>
      <c r="C67" s="1"/>
      <c r="D67" s="31">
        <f>SUM(D65:D66)</f>
        <v>5.09</v>
      </c>
      <c r="E67" s="31">
        <f>SUM(E65:E66)</f>
        <v>4.659999999999999</v>
      </c>
      <c r="F67" s="31">
        <f>SUM(F65:F66)</f>
        <v>39.8</v>
      </c>
      <c r="G67" s="13">
        <f>SUM(G65:G66)</f>
        <v>222</v>
      </c>
      <c r="H67" s="14"/>
    </row>
    <row r="68" spans="1:8" ht="15.75">
      <c r="A68" s="128" t="s">
        <v>30</v>
      </c>
      <c r="B68" s="128"/>
      <c r="C68" s="1"/>
      <c r="D68" s="7">
        <f>D67+D56+D64</f>
        <v>50.99000000000001</v>
      </c>
      <c r="E68" s="7">
        <f>E67+E56+E64</f>
        <v>72.75999999999999</v>
      </c>
      <c r="F68" s="7">
        <f>F67+F56+F64</f>
        <v>230.48</v>
      </c>
      <c r="G68" s="7">
        <f>G67+G56+G64</f>
        <v>1772.6</v>
      </c>
      <c r="H68" s="20"/>
    </row>
    <row r="69" spans="1:8" ht="15.75">
      <c r="A69" s="141" t="s">
        <v>106</v>
      </c>
      <c r="B69" s="142"/>
      <c r="C69" s="142"/>
      <c r="D69" s="142"/>
      <c r="E69" s="142"/>
      <c r="F69" s="142"/>
      <c r="G69" s="142"/>
      <c r="H69" s="143"/>
    </row>
    <row r="70" spans="1:8" ht="15.75">
      <c r="A70" s="125" t="s">
        <v>8</v>
      </c>
      <c r="B70" s="3" t="s">
        <v>85</v>
      </c>
      <c r="C70" s="5">
        <v>10</v>
      </c>
      <c r="D70" s="10">
        <v>2.3</v>
      </c>
      <c r="E70" s="10">
        <v>2.95</v>
      </c>
      <c r="F70" s="10">
        <v>0</v>
      </c>
      <c r="G70" s="9">
        <v>36</v>
      </c>
      <c r="H70" s="5">
        <v>982</v>
      </c>
    </row>
    <row r="71" spans="1:8" ht="25.5">
      <c r="A71" s="126"/>
      <c r="B71" s="3" t="s">
        <v>86</v>
      </c>
      <c r="C71" s="61" t="s">
        <v>101</v>
      </c>
      <c r="D71" s="9">
        <v>27.6</v>
      </c>
      <c r="E71" s="9">
        <v>29.5</v>
      </c>
      <c r="F71" s="9">
        <v>32.2</v>
      </c>
      <c r="G71" s="9">
        <v>505</v>
      </c>
      <c r="H71" s="5">
        <v>230</v>
      </c>
    </row>
    <row r="72" spans="1:8" ht="15.75">
      <c r="A72" s="126"/>
      <c r="B72" s="3" t="s">
        <v>29</v>
      </c>
      <c r="C72" s="5">
        <v>200</v>
      </c>
      <c r="D72" s="5">
        <v>0.05</v>
      </c>
      <c r="E72" s="5">
        <v>0.02</v>
      </c>
      <c r="F72" s="5">
        <v>9.1</v>
      </c>
      <c r="G72" s="12">
        <v>37</v>
      </c>
      <c r="H72" s="59">
        <v>663</v>
      </c>
    </row>
    <row r="73" spans="1:8" ht="15.75">
      <c r="A73" s="127"/>
      <c r="B73" s="4" t="s">
        <v>12</v>
      </c>
      <c r="C73" s="5">
        <v>20</v>
      </c>
      <c r="D73" s="5">
        <v>1.5</v>
      </c>
      <c r="E73" s="5">
        <v>0.2</v>
      </c>
      <c r="F73" s="5">
        <v>10.2</v>
      </c>
      <c r="G73" s="5">
        <v>50</v>
      </c>
      <c r="H73" s="12" t="s">
        <v>15</v>
      </c>
    </row>
    <row r="74" spans="1:8" ht="15.75">
      <c r="A74" s="129" t="s">
        <v>16</v>
      </c>
      <c r="B74" s="129"/>
      <c r="C74" s="59"/>
      <c r="D74" s="13">
        <f>SUM(D70:D73)</f>
        <v>31.450000000000003</v>
      </c>
      <c r="E74" s="13">
        <f>SUM(E70:E73)</f>
        <v>32.67000000000001</v>
      </c>
      <c r="F74" s="13">
        <f>SUM(F70:F73)</f>
        <v>51.5</v>
      </c>
      <c r="G74" s="13">
        <f>SUM(G70:G73)</f>
        <v>628</v>
      </c>
      <c r="H74" s="12"/>
    </row>
    <row r="75" spans="1:8" ht="38.25">
      <c r="A75" s="125" t="s">
        <v>17</v>
      </c>
      <c r="B75" s="38" t="s">
        <v>87</v>
      </c>
      <c r="C75" s="53" t="s">
        <v>57</v>
      </c>
      <c r="D75" s="11">
        <v>3.54</v>
      </c>
      <c r="E75" s="11">
        <v>5.74</v>
      </c>
      <c r="F75" s="11">
        <v>14.7</v>
      </c>
      <c r="G75" s="11">
        <v>125.03</v>
      </c>
      <c r="H75" s="12" t="s">
        <v>91</v>
      </c>
    </row>
    <row r="76" spans="1:8" ht="38.25">
      <c r="A76" s="126"/>
      <c r="B76" s="19" t="s">
        <v>88</v>
      </c>
      <c r="C76" s="5" t="s">
        <v>102</v>
      </c>
      <c r="D76" s="5">
        <v>14.7</v>
      </c>
      <c r="E76" s="5">
        <v>21.3</v>
      </c>
      <c r="F76" s="5">
        <v>20.2</v>
      </c>
      <c r="G76" s="5">
        <v>331</v>
      </c>
      <c r="H76" s="12" t="s">
        <v>92</v>
      </c>
    </row>
    <row r="77" spans="1:8" ht="25.5">
      <c r="A77" s="126"/>
      <c r="B77" s="17" t="s">
        <v>89</v>
      </c>
      <c r="C77" s="5">
        <v>180</v>
      </c>
      <c r="D77" s="9">
        <v>5.1</v>
      </c>
      <c r="E77" s="9">
        <v>4.8</v>
      </c>
      <c r="F77" s="9">
        <v>35.4</v>
      </c>
      <c r="G77" s="9">
        <v>206.6</v>
      </c>
      <c r="H77" s="12">
        <v>585</v>
      </c>
    </row>
    <row r="78" spans="1:8" ht="25.5">
      <c r="A78" s="126"/>
      <c r="B78" s="19" t="s">
        <v>90</v>
      </c>
      <c r="C78" s="5">
        <v>180</v>
      </c>
      <c r="D78" s="5">
        <v>0.84</v>
      </c>
      <c r="E78" s="5">
        <v>0.04</v>
      </c>
      <c r="F78" s="5">
        <v>18.75</v>
      </c>
      <c r="G78" s="5">
        <v>86.47</v>
      </c>
      <c r="H78" s="12">
        <v>441</v>
      </c>
    </row>
    <row r="79" spans="1:8" ht="15.75">
      <c r="A79" s="126"/>
      <c r="B79" s="19" t="s">
        <v>12</v>
      </c>
      <c r="C79" s="5">
        <v>30</v>
      </c>
      <c r="D79" s="5">
        <v>2.25</v>
      </c>
      <c r="E79" s="5">
        <v>0.3</v>
      </c>
      <c r="F79" s="5">
        <v>15.3</v>
      </c>
      <c r="G79" s="5">
        <v>75</v>
      </c>
      <c r="H79" s="12" t="s">
        <v>15</v>
      </c>
    </row>
    <row r="80" spans="1:8" ht="15.75">
      <c r="A80" s="126"/>
      <c r="B80" s="19" t="s">
        <v>18</v>
      </c>
      <c r="C80" s="5">
        <v>20</v>
      </c>
      <c r="D80" s="5">
        <v>1.32</v>
      </c>
      <c r="E80" s="5">
        <v>0.24</v>
      </c>
      <c r="F80" s="5">
        <v>7.92</v>
      </c>
      <c r="G80" s="5">
        <v>39</v>
      </c>
      <c r="H80" s="59" t="s">
        <v>15</v>
      </c>
    </row>
    <row r="81" spans="1:8" ht="15.75">
      <c r="A81" s="127"/>
      <c r="B81" s="19" t="s">
        <v>20</v>
      </c>
      <c r="C81" s="5">
        <v>120</v>
      </c>
      <c r="D81" s="5">
        <v>0.48</v>
      </c>
      <c r="E81" s="5">
        <v>0.48</v>
      </c>
      <c r="F81" s="5">
        <v>11.7</v>
      </c>
      <c r="G81" s="5">
        <v>56</v>
      </c>
      <c r="H81" s="12" t="s">
        <v>15</v>
      </c>
    </row>
    <row r="82" spans="1:8" ht="15.75">
      <c r="A82" s="129" t="s">
        <v>19</v>
      </c>
      <c r="B82" s="129"/>
      <c r="C82" s="59"/>
      <c r="D82" s="13">
        <f>SUM(D75:D81)</f>
        <v>28.229999999999997</v>
      </c>
      <c r="E82" s="13">
        <f>SUM(E75:E81)</f>
        <v>32.9</v>
      </c>
      <c r="F82" s="13">
        <f>SUM(F75:F81)</f>
        <v>123.97</v>
      </c>
      <c r="G82" s="13">
        <f>SUM(G75:G81)</f>
        <v>919.1</v>
      </c>
      <c r="H82" s="12"/>
    </row>
    <row r="83" spans="1:8" ht="25.5">
      <c r="A83" s="125" t="s">
        <v>23</v>
      </c>
      <c r="B83" s="3" t="s">
        <v>93</v>
      </c>
      <c r="C83" s="5">
        <v>60</v>
      </c>
      <c r="D83" s="5">
        <v>4.2</v>
      </c>
      <c r="E83" s="5">
        <v>5.9</v>
      </c>
      <c r="F83" s="5">
        <v>39.3</v>
      </c>
      <c r="G83" s="12">
        <v>227</v>
      </c>
      <c r="H83" s="12">
        <v>414</v>
      </c>
    </row>
    <row r="84" spans="1:8" ht="25.5">
      <c r="A84" s="126"/>
      <c r="B84" s="3" t="s">
        <v>94</v>
      </c>
      <c r="C84" s="5">
        <v>200</v>
      </c>
      <c r="D84" s="5">
        <v>0.3</v>
      </c>
      <c r="E84" s="5">
        <v>0.08</v>
      </c>
      <c r="F84" s="5">
        <v>12.7</v>
      </c>
      <c r="G84" s="12">
        <v>53</v>
      </c>
      <c r="H84" s="59">
        <v>705</v>
      </c>
    </row>
    <row r="85" spans="1:8" ht="15.75">
      <c r="A85" s="128" t="s">
        <v>25</v>
      </c>
      <c r="B85" s="128"/>
      <c r="C85" s="59"/>
      <c r="D85" s="13">
        <f>SUM(D83:D84)</f>
        <v>4.5</v>
      </c>
      <c r="E85" s="13">
        <f>SUM(E83:E84)</f>
        <v>5.98</v>
      </c>
      <c r="F85" s="13">
        <f>SUM(F83:F84)</f>
        <v>52</v>
      </c>
      <c r="G85" s="13">
        <f>SUM(G83:G84)</f>
        <v>280</v>
      </c>
      <c r="H85" s="58"/>
    </row>
    <row r="86" spans="1:8" ht="15.75">
      <c r="A86" s="128" t="s">
        <v>31</v>
      </c>
      <c r="B86" s="128"/>
      <c r="C86" s="59"/>
      <c r="D86" s="13">
        <f>D85+D82+D74</f>
        <v>64.18</v>
      </c>
      <c r="E86" s="13">
        <f>E85+E82+E74</f>
        <v>71.55000000000001</v>
      </c>
      <c r="F86" s="13">
        <f>F85+F82+F74</f>
        <v>227.47</v>
      </c>
      <c r="G86" s="13">
        <f>G85+G82+G74</f>
        <v>1827.1</v>
      </c>
      <c r="H86" s="5"/>
    </row>
    <row r="87" spans="1:8" ht="15.75">
      <c r="A87" s="83" t="s">
        <v>125</v>
      </c>
      <c r="B87" s="84"/>
      <c r="C87" s="85"/>
      <c r="D87" s="86"/>
      <c r="E87" s="86"/>
      <c r="F87" s="86"/>
      <c r="G87" s="86"/>
      <c r="H87" s="87"/>
    </row>
    <row r="88" spans="1:8" ht="15.75">
      <c r="A88" s="141" t="s">
        <v>107</v>
      </c>
      <c r="B88" s="147"/>
      <c r="C88" s="147"/>
      <c r="D88" s="147"/>
      <c r="E88" s="147"/>
      <c r="F88" s="147"/>
      <c r="G88" s="147"/>
      <c r="H88" s="148"/>
    </row>
    <row r="89" spans="1:8" ht="15">
      <c r="A89" s="116" t="s">
        <v>8</v>
      </c>
      <c r="B89" s="63" t="s">
        <v>11</v>
      </c>
      <c r="C89" s="67" t="s">
        <v>13</v>
      </c>
      <c r="D89" s="68">
        <v>3.7</v>
      </c>
      <c r="E89" s="68">
        <v>4.04</v>
      </c>
      <c r="F89" s="68">
        <v>0.25</v>
      </c>
      <c r="G89" s="69">
        <v>56</v>
      </c>
      <c r="H89" s="69">
        <v>776</v>
      </c>
    </row>
    <row r="90" spans="1:8" ht="15">
      <c r="A90" s="117"/>
      <c r="B90" s="63" t="s">
        <v>85</v>
      </c>
      <c r="C90" s="67">
        <v>18</v>
      </c>
      <c r="D90" s="68">
        <v>4.17</v>
      </c>
      <c r="E90" s="68">
        <v>5.31</v>
      </c>
      <c r="F90" s="68">
        <v>0</v>
      </c>
      <c r="G90" s="69">
        <v>65.5</v>
      </c>
      <c r="H90" s="69">
        <v>982</v>
      </c>
    </row>
    <row r="91" spans="1:10" ht="39">
      <c r="A91" s="117"/>
      <c r="B91" s="63" t="s">
        <v>109</v>
      </c>
      <c r="C91" s="67" t="s">
        <v>63</v>
      </c>
      <c r="D91" s="68">
        <v>5.69</v>
      </c>
      <c r="E91" s="68">
        <v>9.58</v>
      </c>
      <c r="F91" s="68">
        <v>39.47</v>
      </c>
      <c r="G91" s="69">
        <v>266.9</v>
      </c>
      <c r="H91" s="69">
        <v>898</v>
      </c>
      <c r="I91" s="41"/>
      <c r="J91" s="41"/>
    </row>
    <row r="92" spans="1:10" ht="26.25">
      <c r="A92" s="117"/>
      <c r="B92" s="63" t="s">
        <v>110</v>
      </c>
      <c r="C92" s="67">
        <v>200</v>
      </c>
      <c r="D92" s="69">
        <v>1.81</v>
      </c>
      <c r="E92" s="69">
        <v>1.67</v>
      </c>
      <c r="F92" s="69">
        <v>13.22</v>
      </c>
      <c r="G92" s="69">
        <v>75</v>
      </c>
      <c r="H92" s="69">
        <v>986</v>
      </c>
      <c r="I92" s="64"/>
      <c r="J92" s="65"/>
    </row>
    <row r="93" spans="1:10" ht="15">
      <c r="A93" s="117"/>
      <c r="B93" s="63" t="s">
        <v>12</v>
      </c>
      <c r="C93" s="67">
        <v>35</v>
      </c>
      <c r="D93" s="69">
        <v>2.6</v>
      </c>
      <c r="E93" s="69">
        <v>0.35</v>
      </c>
      <c r="F93" s="69">
        <v>17.85</v>
      </c>
      <c r="G93" s="69">
        <v>87.5</v>
      </c>
      <c r="H93" s="69" t="s">
        <v>15</v>
      </c>
      <c r="I93" s="64"/>
      <c r="J93" s="65"/>
    </row>
    <row r="94" spans="1:10" ht="15">
      <c r="A94" s="118"/>
      <c r="B94" s="63" t="s">
        <v>108</v>
      </c>
      <c r="C94" s="67" t="s">
        <v>14</v>
      </c>
      <c r="D94" s="69">
        <v>0</v>
      </c>
      <c r="E94" s="69">
        <v>0</v>
      </c>
      <c r="F94" s="69">
        <v>24</v>
      </c>
      <c r="G94" s="69">
        <v>91</v>
      </c>
      <c r="H94" s="69" t="s">
        <v>15</v>
      </c>
      <c r="I94" s="64"/>
      <c r="J94" s="65"/>
    </row>
    <row r="95" spans="1:10" ht="15.75">
      <c r="A95" s="129" t="s">
        <v>16</v>
      </c>
      <c r="B95" s="135"/>
      <c r="C95" s="70"/>
      <c r="D95" s="71">
        <f>SUM(D89:D94)</f>
        <v>17.970000000000002</v>
      </c>
      <c r="E95" s="71">
        <f>SUM(E89:E94)</f>
        <v>20.950000000000003</v>
      </c>
      <c r="F95" s="71">
        <f>SUM(F89:F94)</f>
        <v>94.78999999999999</v>
      </c>
      <c r="G95" s="71">
        <v>582</v>
      </c>
      <c r="H95" s="72" t="s">
        <v>15</v>
      </c>
      <c r="I95" s="64"/>
      <c r="J95" s="65"/>
    </row>
    <row r="96" spans="1:10" ht="18" customHeight="1">
      <c r="A96" s="116" t="s">
        <v>17</v>
      </c>
      <c r="B96" s="63" t="s">
        <v>43</v>
      </c>
      <c r="C96" s="74">
        <v>100</v>
      </c>
      <c r="D96" s="75">
        <v>1.1</v>
      </c>
      <c r="E96" s="75">
        <v>0.2</v>
      </c>
      <c r="F96" s="75">
        <v>3.8</v>
      </c>
      <c r="G96" s="75">
        <v>24</v>
      </c>
      <c r="H96" s="75">
        <v>982</v>
      </c>
      <c r="I96" s="64"/>
      <c r="J96" s="65"/>
    </row>
    <row r="97" spans="1:10" ht="39">
      <c r="A97" s="117"/>
      <c r="B97" s="63" t="s">
        <v>111</v>
      </c>
      <c r="C97" s="74" t="s">
        <v>96</v>
      </c>
      <c r="D97" s="75">
        <v>3.1</v>
      </c>
      <c r="E97" s="75">
        <v>6.6</v>
      </c>
      <c r="F97" s="75">
        <v>9.9</v>
      </c>
      <c r="G97" s="75">
        <v>112</v>
      </c>
      <c r="H97" s="75">
        <v>1005</v>
      </c>
      <c r="I97" s="64"/>
      <c r="J97" s="65"/>
    </row>
    <row r="98" spans="1:8" ht="26.25">
      <c r="A98" s="117"/>
      <c r="B98" s="63" t="s">
        <v>112</v>
      </c>
      <c r="C98" s="74">
        <v>100</v>
      </c>
      <c r="D98" s="75">
        <v>15.27</v>
      </c>
      <c r="E98" s="75">
        <v>15.94</v>
      </c>
      <c r="F98" s="75">
        <v>14.2</v>
      </c>
      <c r="G98" s="75">
        <v>261.4</v>
      </c>
      <c r="H98" s="75">
        <v>29</v>
      </c>
    </row>
    <row r="99" spans="1:8" ht="26.25">
      <c r="A99" s="117"/>
      <c r="B99" s="63" t="s">
        <v>113</v>
      </c>
      <c r="C99" s="74">
        <v>180</v>
      </c>
      <c r="D99" s="75">
        <v>6.36</v>
      </c>
      <c r="E99" s="75">
        <v>4.71</v>
      </c>
      <c r="F99" s="75">
        <v>39.28</v>
      </c>
      <c r="G99" s="75">
        <v>225</v>
      </c>
      <c r="H99" s="75">
        <v>307</v>
      </c>
    </row>
    <row r="100" spans="1:8" ht="15.75">
      <c r="A100" s="117"/>
      <c r="B100" s="63" t="s">
        <v>74</v>
      </c>
      <c r="C100" s="74" t="s">
        <v>49</v>
      </c>
      <c r="D100" s="75">
        <v>0.05</v>
      </c>
      <c r="E100" s="75">
        <v>0.02</v>
      </c>
      <c r="F100" s="75">
        <v>9.1</v>
      </c>
      <c r="G100" s="75">
        <v>56</v>
      </c>
      <c r="H100" s="75">
        <v>432</v>
      </c>
    </row>
    <row r="101" spans="1:8" ht="15.75">
      <c r="A101" s="117"/>
      <c r="B101" s="63" t="s">
        <v>12</v>
      </c>
      <c r="C101" s="74">
        <v>30</v>
      </c>
      <c r="D101" s="75">
        <v>2.25</v>
      </c>
      <c r="E101" s="75">
        <v>0.3</v>
      </c>
      <c r="F101" s="75">
        <v>15.3</v>
      </c>
      <c r="G101" s="75">
        <v>75</v>
      </c>
      <c r="H101" s="75" t="s">
        <v>15</v>
      </c>
    </row>
    <row r="102" spans="1:8" ht="15.75">
      <c r="A102" s="118"/>
      <c r="B102" s="63" t="s">
        <v>18</v>
      </c>
      <c r="C102" s="74">
        <v>20</v>
      </c>
      <c r="D102" s="75">
        <v>1.98</v>
      </c>
      <c r="E102" s="75">
        <v>0.36</v>
      </c>
      <c r="F102" s="75">
        <v>11.88</v>
      </c>
      <c r="G102" s="75">
        <v>39</v>
      </c>
      <c r="H102" s="75" t="s">
        <v>15</v>
      </c>
    </row>
    <row r="103" spans="1:8" ht="15.75" customHeight="1">
      <c r="A103" s="129" t="s">
        <v>19</v>
      </c>
      <c r="B103" s="135"/>
      <c r="C103" s="70"/>
      <c r="D103" s="71">
        <f>SUM(D96:D102)</f>
        <v>30.11</v>
      </c>
      <c r="E103" s="71">
        <f>SUM(E96:E102)</f>
        <v>28.13</v>
      </c>
      <c r="F103" s="71">
        <f>SUM(F96:F102)</f>
        <v>103.46</v>
      </c>
      <c r="G103" s="71">
        <f>SUM(G96:G102)</f>
        <v>792.4</v>
      </c>
      <c r="H103" s="72"/>
    </row>
    <row r="104" spans="1:8" ht="28.5" customHeight="1">
      <c r="A104" s="116" t="s">
        <v>23</v>
      </c>
      <c r="B104" s="63" t="s">
        <v>115</v>
      </c>
      <c r="C104" s="74">
        <v>75</v>
      </c>
      <c r="D104" s="75">
        <v>4.83</v>
      </c>
      <c r="E104" s="75">
        <v>8.63</v>
      </c>
      <c r="F104" s="75">
        <v>42.33</v>
      </c>
      <c r="G104" s="75">
        <v>266</v>
      </c>
      <c r="H104" s="75">
        <v>340</v>
      </c>
    </row>
    <row r="105" spans="1:8" ht="15.75">
      <c r="A105" s="117"/>
      <c r="B105" s="63" t="s">
        <v>116</v>
      </c>
      <c r="C105" s="74" t="s">
        <v>114</v>
      </c>
      <c r="D105" s="75">
        <v>0.3</v>
      </c>
      <c r="E105" s="75">
        <v>0.08</v>
      </c>
      <c r="F105" s="75">
        <v>12.8</v>
      </c>
      <c r="G105" s="75">
        <v>53</v>
      </c>
      <c r="H105" s="75">
        <v>621</v>
      </c>
    </row>
    <row r="106" spans="1:8" ht="15.75">
      <c r="A106" s="128" t="s">
        <v>25</v>
      </c>
      <c r="B106" s="128"/>
      <c r="C106" s="59"/>
      <c r="D106" s="31">
        <f>SUM(D104:D105)</f>
        <v>5.13</v>
      </c>
      <c r="E106" s="31">
        <f>SUM(E104:E105)</f>
        <v>8.71</v>
      </c>
      <c r="F106" s="31">
        <f>SUM(F104:F105)</f>
        <v>55.129999999999995</v>
      </c>
      <c r="G106" s="31">
        <f>SUM(G104:G105)</f>
        <v>319</v>
      </c>
      <c r="H106" s="76"/>
    </row>
    <row r="107" spans="1:8" ht="15.75">
      <c r="A107" s="128" t="s">
        <v>32</v>
      </c>
      <c r="B107" s="128"/>
      <c r="C107" s="59"/>
      <c r="D107" s="13">
        <f>D106+D103+D95</f>
        <v>53.21000000000001</v>
      </c>
      <c r="E107" s="13">
        <f>E106+E103+E95</f>
        <v>57.790000000000006</v>
      </c>
      <c r="F107" s="13">
        <f>F106+F103+F95</f>
        <v>253.37999999999997</v>
      </c>
      <c r="G107" s="13">
        <f>G106+G103+G95</f>
        <v>1693.4</v>
      </c>
      <c r="H107" s="59"/>
    </row>
    <row r="108" spans="1:8" ht="15.75">
      <c r="A108" s="35" t="s">
        <v>117</v>
      </c>
      <c r="B108" s="77"/>
      <c r="C108" s="77"/>
      <c r="D108" s="77"/>
      <c r="E108" s="77"/>
      <c r="F108" s="77"/>
      <c r="G108" s="77"/>
      <c r="H108" s="79"/>
    </row>
    <row r="109" spans="1:8" ht="39">
      <c r="A109" s="116" t="s">
        <v>8</v>
      </c>
      <c r="B109" s="63" t="s">
        <v>118</v>
      </c>
      <c r="C109" s="74">
        <v>70</v>
      </c>
      <c r="D109" s="75">
        <v>10.8</v>
      </c>
      <c r="E109" s="75">
        <v>6.2</v>
      </c>
      <c r="F109" s="75">
        <v>17.1</v>
      </c>
      <c r="G109" s="75">
        <v>167</v>
      </c>
      <c r="H109" s="75">
        <v>1011</v>
      </c>
    </row>
    <row r="110" spans="1:8" ht="26.25">
      <c r="A110" s="117"/>
      <c r="B110" s="63" t="s">
        <v>27</v>
      </c>
      <c r="C110" s="74">
        <v>220</v>
      </c>
      <c r="D110" s="75">
        <v>4.4</v>
      </c>
      <c r="E110" s="75">
        <v>6.49</v>
      </c>
      <c r="F110" s="75">
        <v>29.37</v>
      </c>
      <c r="G110" s="75">
        <v>193</v>
      </c>
      <c r="H110" s="75">
        <v>371</v>
      </c>
    </row>
    <row r="111" spans="1:8" ht="26.25">
      <c r="A111" s="117"/>
      <c r="B111" s="63" t="s">
        <v>119</v>
      </c>
      <c r="C111" s="74">
        <v>200</v>
      </c>
      <c r="D111" s="75">
        <v>0.02</v>
      </c>
      <c r="E111" s="75">
        <v>0</v>
      </c>
      <c r="F111" s="75">
        <v>29.1</v>
      </c>
      <c r="G111" s="75">
        <v>116</v>
      </c>
      <c r="H111" s="75">
        <v>437</v>
      </c>
    </row>
    <row r="112" spans="1:8" ht="15.75">
      <c r="A112" s="117"/>
      <c r="B112" s="63" t="s">
        <v>46</v>
      </c>
      <c r="C112" s="74">
        <v>110</v>
      </c>
      <c r="D112" s="75">
        <v>0.88</v>
      </c>
      <c r="E112" s="75">
        <v>0.22</v>
      </c>
      <c r="F112" s="75">
        <v>8.25</v>
      </c>
      <c r="G112" s="75">
        <v>41.1</v>
      </c>
      <c r="H112" s="75"/>
    </row>
    <row r="113" spans="1:8" ht="15.75">
      <c r="A113" s="2" t="s">
        <v>16</v>
      </c>
      <c r="B113" s="78"/>
      <c r="C113" s="42"/>
      <c r="D113" s="71">
        <f>SUM(D109:D112)</f>
        <v>16.1</v>
      </c>
      <c r="E113" s="71">
        <f>SUM(E109:E112)</f>
        <v>12.910000000000002</v>
      </c>
      <c r="F113" s="71">
        <f>SUM(F109:F112)</f>
        <v>83.82</v>
      </c>
      <c r="G113" s="71">
        <f>SUM(G109:G112)</f>
        <v>517.1</v>
      </c>
      <c r="H113" s="12"/>
    </row>
    <row r="114" spans="1:10" ht="15.75">
      <c r="A114" s="116" t="s">
        <v>17</v>
      </c>
      <c r="B114" s="63" t="s">
        <v>51</v>
      </c>
      <c r="C114" s="74">
        <v>100</v>
      </c>
      <c r="D114" s="75">
        <v>0.7</v>
      </c>
      <c r="E114" s="75">
        <v>0.1</v>
      </c>
      <c r="F114" s="75">
        <v>1.9</v>
      </c>
      <c r="G114" s="75">
        <v>11</v>
      </c>
      <c r="H114" s="12">
        <v>982</v>
      </c>
      <c r="I114" s="41"/>
      <c r="J114" s="41"/>
    </row>
    <row r="115" spans="1:10" ht="39">
      <c r="A115" s="117"/>
      <c r="B115" s="63" t="s">
        <v>120</v>
      </c>
      <c r="C115" s="74" t="s">
        <v>57</v>
      </c>
      <c r="D115" s="75">
        <v>3.1</v>
      </c>
      <c r="E115" s="75">
        <v>6</v>
      </c>
      <c r="F115" s="75">
        <v>8.2</v>
      </c>
      <c r="G115" s="75">
        <v>99.9</v>
      </c>
      <c r="H115" s="12" t="s">
        <v>123</v>
      </c>
      <c r="I115" s="80"/>
      <c r="J115" s="41"/>
    </row>
    <row r="116" spans="1:10" ht="39">
      <c r="A116" s="117"/>
      <c r="B116" s="63" t="s">
        <v>121</v>
      </c>
      <c r="C116" s="74" t="s">
        <v>21</v>
      </c>
      <c r="D116" s="75">
        <v>18.2</v>
      </c>
      <c r="E116" s="75">
        <v>27.4</v>
      </c>
      <c r="F116" s="75">
        <v>39.5</v>
      </c>
      <c r="G116" s="75">
        <v>478</v>
      </c>
      <c r="H116" s="12">
        <v>523</v>
      </c>
      <c r="I116" s="80"/>
      <c r="J116" s="41"/>
    </row>
    <row r="117" spans="1:10" ht="26.25">
      <c r="A117" s="117"/>
      <c r="B117" s="63" t="s">
        <v>122</v>
      </c>
      <c r="C117" s="74">
        <v>200</v>
      </c>
      <c r="D117" s="75">
        <v>0.57</v>
      </c>
      <c r="E117" s="75">
        <v>0.07</v>
      </c>
      <c r="F117" s="75">
        <v>24</v>
      </c>
      <c r="G117" s="75">
        <v>99.36</v>
      </c>
      <c r="H117" s="12">
        <v>611</v>
      </c>
      <c r="I117" s="80"/>
      <c r="J117" s="41"/>
    </row>
    <row r="118" spans="1:10" ht="15.75">
      <c r="A118" s="117"/>
      <c r="B118" s="63" t="s">
        <v>12</v>
      </c>
      <c r="C118" s="74">
        <v>40</v>
      </c>
      <c r="D118" s="75">
        <v>3</v>
      </c>
      <c r="E118" s="75">
        <v>0.4</v>
      </c>
      <c r="F118" s="75">
        <v>20.4</v>
      </c>
      <c r="G118" s="75">
        <v>100</v>
      </c>
      <c r="H118" s="12"/>
      <c r="I118" s="80"/>
      <c r="J118" s="41"/>
    </row>
    <row r="119" spans="1:10" ht="15.75">
      <c r="A119" s="117"/>
      <c r="B119" s="63" t="s">
        <v>18</v>
      </c>
      <c r="C119" s="74">
        <v>20</v>
      </c>
      <c r="D119" s="75">
        <v>1.98</v>
      </c>
      <c r="E119" s="75">
        <v>0.36</v>
      </c>
      <c r="F119" s="75">
        <v>11.88</v>
      </c>
      <c r="G119" s="75">
        <v>39</v>
      </c>
      <c r="H119" s="14"/>
      <c r="I119" s="41"/>
      <c r="J119" s="41"/>
    </row>
    <row r="120" spans="1:8" ht="15.75">
      <c r="A120" s="136" t="s">
        <v>19</v>
      </c>
      <c r="B120" s="137"/>
      <c r="C120" s="81"/>
      <c r="D120" s="42">
        <f>SUM(D114:D119)</f>
        <v>27.55</v>
      </c>
      <c r="E120" s="42">
        <f>SUM(E114:E119)</f>
        <v>34.33</v>
      </c>
      <c r="F120" s="42">
        <f>SUM(F114:F119)</f>
        <v>105.88</v>
      </c>
      <c r="G120" s="42">
        <f>SUM(G114:G119)</f>
        <v>827.26</v>
      </c>
      <c r="H120" s="12"/>
    </row>
    <row r="121" spans="1:8" ht="15.75">
      <c r="A121" s="116" t="s">
        <v>23</v>
      </c>
      <c r="B121" s="62" t="s">
        <v>124</v>
      </c>
      <c r="C121" s="73">
        <v>80</v>
      </c>
      <c r="D121" s="66">
        <v>5.6</v>
      </c>
      <c r="E121" s="66">
        <v>5.6</v>
      </c>
      <c r="F121" s="66">
        <v>45.6</v>
      </c>
      <c r="G121" s="66">
        <v>256</v>
      </c>
      <c r="H121" s="82"/>
    </row>
    <row r="122" spans="1:8" ht="15.75">
      <c r="A122" s="117"/>
      <c r="B122" s="62" t="s">
        <v>108</v>
      </c>
      <c r="C122" s="73" t="s">
        <v>14</v>
      </c>
      <c r="D122" s="66">
        <v>0</v>
      </c>
      <c r="E122" s="66">
        <v>0</v>
      </c>
      <c r="F122" s="66">
        <v>24</v>
      </c>
      <c r="G122" s="66">
        <v>91</v>
      </c>
      <c r="H122" s="82"/>
    </row>
    <row r="123" spans="1:8" ht="15.75">
      <c r="A123" s="128" t="s">
        <v>25</v>
      </c>
      <c r="B123" s="128"/>
      <c r="C123" s="1"/>
      <c r="D123" s="13">
        <f>SUM(D121:D122)</f>
        <v>5.6</v>
      </c>
      <c r="E123" s="13">
        <f>SUM(E121:E122)</f>
        <v>5.6</v>
      </c>
      <c r="F123" s="13">
        <f>SUM(F121:F122)</f>
        <v>69.6</v>
      </c>
      <c r="G123" s="13">
        <f>SUM(G121:G122)</f>
        <v>347</v>
      </c>
      <c r="H123" s="1"/>
    </row>
    <row r="124" spans="1:8" ht="15.75">
      <c r="A124" s="128" t="s">
        <v>34</v>
      </c>
      <c r="B124" s="128"/>
      <c r="C124" s="1"/>
      <c r="D124" s="13">
        <f>D123+D120+D113</f>
        <v>49.25</v>
      </c>
      <c r="E124" s="13">
        <f>E123+E120+E113</f>
        <v>52.84</v>
      </c>
      <c r="F124" s="13">
        <f>F123+F120+F113</f>
        <v>259.29999999999995</v>
      </c>
      <c r="G124" s="13">
        <f>G123+G120+G113</f>
        <v>1691.3600000000001</v>
      </c>
      <c r="H124" s="1"/>
    </row>
    <row r="125" spans="1:8" ht="15.75">
      <c r="A125" s="122" t="s">
        <v>126</v>
      </c>
      <c r="B125" s="123"/>
      <c r="C125" s="123"/>
      <c r="D125" s="123"/>
      <c r="E125" s="123"/>
      <c r="F125" s="123"/>
      <c r="G125" s="123"/>
      <c r="H125" s="124"/>
    </row>
    <row r="126" spans="1:8" ht="39" customHeight="1">
      <c r="A126" s="119" t="s">
        <v>8</v>
      </c>
      <c r="B126" s="63" t="s">
        <v>128</v>
      </c>
      <c r="C126" s="74" t="s">
        <v>127</v>
      </c>
      <c r="D126" s="75">
        <v>27.2</v>
      </c>
      <c r="E126" s="75">
        <v>10.8</v>
      </c>
      <c r="F126" s="75">
        <v>30.5</v>
      </c>
      <c r="G126" s="75">
        <v>328.5</v>
      </c>
      <c r="H126" s="75">
        <v>342</v>
      </c>
    </row>
    <row r="127" spans="1:8" ht="26.25">
      <c r="A127" s="120"/>
      <c r="B127" s="63" t="s">
        <v>129</v>
      </c>
      <c r="C127" s="89" t="s">
        <v>130</v>
      </c>
      <c r="D127" s="75">
        <v>2.33</v>
      </c>
      <c r="E127" s="75">
        <v>7.55</v>
      </c>
      <c r="F127" s="75">
        <v>15.43</v>
      </c>
      <c r="G127" s="75">
        <v>141.1</v>
      </c>
      <c r="H127" s="75">
        <v>778</v>
      </c>
    </row>
    <row r="128" spans="1:8" ht="19.5" customHeight="1">
      <c r="A128" s="120"/>
      <c r="B128" s="63" t="s">
        <v>33</v>
      </c>
      <c r="C128" s="74">
        <v>200</v>
      </c>
      <c r="D128" s="75">
        <v>1.55</v>
      </c>
      <c r="E128" s="75">
        <v>1.45</v>
      </c>
      <c r="F128" s="75">
        <v>2.17</v>
      </c>
      <c r="G128" s="75">
        <v>29</v>
      </c>
      <c r="H128" s="75">
        <v>603</v>
      </c>
    </row>
    <row r="129" spans="1:8" ht="15.75">
      <c r="A129" s="120"/>
      <c r="B129" s="63" t="s">
        <v>22</v>
      </c>
      <c r="C129" s="74">
        <v>250</v>
      </c>
      <c r="D129" s="75">
        <v>3.75</v>
      </c>
      <c r="E129" s="75">
        <v>1.25</v>
      </c>
      <c r="F129" s="75">
        <v>52.5</v>
      </c>
      <c r="G129" s="75">
        <v>240</v>
      </c>
      <c r="H129" s="75" t="s">
        <v>15</v>
      </c>
    </row>
    <row r="130" spans="1:8" ht="15.75">
      <c r="A130" s="46" t="s">
        <v>16</v>
      </c>
      <c r="B130" s="90"/>
      <c r="C130" s="91"/>
      <c r="D130" s="91">
        <f>SUM(D126:D129)</f>
        <v>34.83</v>
      </c>
      <c r="E130" s="91">
        <f>SUM(E126:E129)</f>
        <v>21.05</v>
      </c>
      <c r="F130" s="91">
        <f>SUM(F126:F129)</f>
        <v>100.6</v>
      </c>
      <c r="G130" s="91">
        <f>SUM(G126:G129)</f>
        <v>738.6</v>
      </c>
      <c r="H130" s="93"/>
    </row>
    <row r="131" spans="1:8" ht="39">
      <c r="A131" s="119" t="s">
        <v>17</v>
      </c>
      <c r="B131" s="63" t="s">
        <v>132</v>
      </c>
      <c r="C131" s="74" t="s">
        <v>131</v>
      </c>
      <c r="D131" s="75">
        <v>4.1</v>
      </c>
      <c r="E131" s="75">
        <v>8.4</v>
      </c>
      <c r="F131" s="75">
        <v>16.2</v>
      </c>
      <c r="G131" s="75">
        <v>157.5</v>
      </c>
      <c r="H131" s="75">
        <v>17</v>
      </c>
    </row>
    <row r="132" spans="1:8" ht="26.25">
      <c r="A132" s="120"/>
      <c r="B132" s="63" t="s">
        <v>133</v>
      </c>
      <c r="C132" s="74">
        <v>100</v>
      </c>
      <c r="D132" s="75">
        <v>10.3</v>
      </c>
      <c r="E132" s="75">
        <v>13.5</v>
      </c>
      <c r="F132" s="75">
        <v>3.9</v>
      </c>
      <c r="G132" s="75">
        <v>179</v>
      </c>
      <c r="H132" s="75">
        <v>550</v>
      </c>
    </row>
    <row r="133" spans="1:8" ht="15.75">
      <c r="A133" s="120"/>
      <c r="B133" s="63" t="s">
        <v>134</v>
      </c>
      <c r="C133" s="74">
        <v>180</v>
      </c>
      <c r="D133" s="75">
        <v>5.18</v>
      </c>
      <c r="E133" s="75">
        <v>4.89</v>
      </c>
      <c r="F133" s="75">
        <v>35.46</v>
      </c>
      <c r="G133" s="75">
        <v>206.6</v>
      </c>
      <c r="H133" s="75">
        <v>585</v>
      </c>
    </row>
    <row r="134" spans="1:8" ht="26.25">
      <c r="A134" s="120"/>
      <c r="B134" s="63" t="s">
        <v>58</v>
      </c>
      <c r="C134" s="74">
        <v>200</v>
      </c>
      <c r="D134" s="75">
        <v>0.38</v>
      </c>
      <c r="E134" s="75">
        <v>0.13</v>
      </c>
      <c r="F134" s="75">
        <v>18.2</v>
      </c>
      <c r="G134" s="75">
        <v>75</v>
      </c>
      <c r="H134" s="75">
        <v>667</v>
      </c>
    </row>
    <row r="135" spans="1:8" ht="15.75">
      <c r="A135" s="120"/>
      <c r="B135" s="63" t="s">
        <v>12</v>
      </c>
      <c r="C135" s="74">
        <v>40</v>
      </c>
      <c r="D135" s="75">
        <v>3</v>
      </c>
      <c r="E135" s="75">
        <v>0.4</v>
      </c>
      <c r="F135" s="75">
        <v>20.4</v>
      </c>
      <c r="G135" s="75">
        <v>100</v>
      </c>
      <c r="H135" s="94" t="s">
        <v>15</v>
      </c>
    </row>
    <row r="136" spans="1:8" ht="15.75">
      <c r="A136" s="120"/>
      <c r="B136" s="63" t="s">
        <v>18</v>
      </c>
      <c r="C136" s="95">
        <v>20</v>
      </c>
      <c r="D136" s="96">
        <v>1.98</v>
      </c>
      <c r="E136" s="96">
        <v>0.36</v>
      </c>
      <c r="F136" s="96">
        <v>11.88</v>
      </c>
      <c r="G136" s="96">
        <v>39</v>
      </c>
      <c r="H136" s="97" t="s">
        <v>15</v>
      </c>
    </row>
    <row r="137" spans="1:8" ht="15.75">
      <c r="A137" s="121"/>
      <c r="B137" s="63" t="s">
        <v>65</v>
      </c>
      <c r="C137" s="74">
        <v>130</v>
      </c>
      <c r="D137" s="75">
        <v>0.52</v>
      </c>
      <c r="E137" s="75">
        <v>0.52</v>
      </c>
      <c r="F137" s="75">
        <v>12.74</v>
      </c>
      <c r="G137" s="75">
        <v>61.1</v>
      </c>
      <c r="H137" s="94"/>
    </row>
    <row r="138" spans="1:8" ht="15.75">
      <c r="A138" s="46" t="s">
        <v>19</v>
      </c>
      <c r="B138" s="98"/>
      <c r="C138" s="99"/>
      <c r="D138" s="99">
        <f>D137+D136+D135+D134+D133+D132+D131</f>
        <v>25.46</v>
      </c>
      <c r="E138" s="99">
        <f>E137+E136+E135+E134+E133+E132+E131</f>
        <v>28.200000000000003</v>
      </c>
      <c r="F138" s="99">
        <f>F137+F136+F135+F134+F133+F132+F131</f>
        <v>118.78000000000002</v>
      </c>
      <c r="G138" s="99">
        <f>G137+G136+G135+G134+G133+G132+G131</f>
        <v>818.2</v>
      </c>
      <c r="H138" s="101"/>
    </row>
    <row r="139" spans="1:8" ht="26.25">
      <c r="A139" s="119" t="s">
        <v>23</v>
      </c>
      <c r="B139" s="63" t="s">
        <v>135</v>
      </c>
      <c r="C139" s="74">
        <v>80</v>
      </c>
      <c r="D139" s="75">
        <v>4.57</v>
      </c>
      <c r="E139" s="75">
        <v>11.61</v>
      </c>
      <c r="F139" s="75">
        <v>46.9</v>
      </c>
      <c r="G139" s="75">
        <v>310</v>
      </c>
      <c r="H139" s="75">
        <v>525</v>
      </c>
    </row>
    <row r="140" spans="1:8" ht="15.75">
      <c r="A140" s="121"/>
      <c r="B140" s="63" t="s">
        <v>24</v>
      </c>
      <c r="C140" s="74">
        <v>200</v>
      </c>
      <c r="D140" s="75">
        <v>5.8</v>
      </c>
      <c r="E140" s="75">
        <v>6.4</v>
      </c>
      <c r="F140" s="75">
        <v>9.4</v>
      </c>
      <c r="G140" s="75">
        <v>120</v>
      </c>
      <c r="H140" s="75">
        <v>997</v>
      </c>
    </row>
    <row r="141" spans="1:8" ht="15.75">
      <c r="A141" s="46" t="s">
        <v>25</v>
      </c>
      <c r="B141" s="100"/>
      <c r="C141" s="60"/>
      <c r="D141" s="60">
        <f>D140+D139</f>
        <v>10.370000000000001</v>
      </c>
      <c r="E141" s="60">
        <f>E140+E139</f>
        <v>18.009999999999998</v>
      </c>
      <c r="F141" s="60">
        <f>F140+F139</f>
        <v>56.3</v>
      </c>
      <c r="G141" s="60">
        <f>G140+G139</f>
        <v>430</v>
      </c>
      <c r="H141" s="102"/>
    </row>
    <row r="142" spans="1:8" ht="15.75">
      <c r="A142" s="46" t="s">
        <v>44</v>
      </c>
      <c r="B142" s="50"/>
      <c r="C142" s="47"/>
      <c r="D142" s="47">
        <f>D141+D138+D130</f>
        <v>70.66</v>
      </c>
      <c r="E142" s="47">
        <f>E141+E138+E130</f>
        <v>67.26</v>
      </c>
      <c r="F142" s="47">
        <f>F141+F138+F130</f>
        <v>275.68</v>
      </c>
      <c r="G142" s="47">
        <f>G141+G138+G130</f>
        <v>1986.8000000000002</v>
      </c>
      <c r="H142" s="44"/>
    </row>
    <row r="143" spans="1:8" ht="15.75">
      <c r="A143" s="122" t="s">
        <v>136</v>
      </c>
      <c r="B143" s="123"/>
      <c r="C143" s="123"/>
      <c r="D143" s="123"/>
      <c r="E143" s="123"/>
      <c r="F143" s="123"/>
      <c r="G143" s="123"/>
      <c r="H143" s="124"/>
    </row>
    <row r="144" spans="1:8" ht="26.25">
      <c r="A144" s="119" t="s">
        <v>8</v>
      </c>
      <c r="B144" s="63" t="s">
        <v>137</v>
      </c>
      <c r="C144" s="74">
        <v>70</v>
      </c>
      <c r="D144" s="75">
        <v>15.7</v>
      </c>
      <c r="E144" s="75">
        <v>15.3</v>
      </c>
      <c r="F144" s="75">
        <v>0.7</v>
      </c>
      <c r="G144" s="75">
        <v>204.7</v>
      </c>
      <c r="H144" s="75">
        <v>804</v>
      </c>
    </row>
    <row r="145" spans="1:8" ht="26.25">
      <c r="A145" s="120"/>
      <c r="B145" s="63" t="s">
        <v>113</v>
      </c>
      <c r="C145" s="74">
        <v>150</v>
      </c>
      <c r="D145" s="75">
        <v>5.3</v>
      </c>
      <c r="E145" s="75">
        <v>3.93</v>
      </c>
      <c r="F145" s="75">
        <v>32.73</v>
      </c>
      <c r="G145" s="75">
        <v>187.5</v>
      </c>
      <c r="H145" s="75">
        <v>307</v>
      </c>
    </row>
    <row r="146" spans="1:8" ht="15.75">
      <c r="A146" s="120"/>
      <c r="B146" s="63" t="s">
        <v>74</v>
      </c>
      <c r="C146" s="74" t="s">
        <v>49</v>
      </c>
      <c r="D146" s="75">
        <v>0.05</v>
      </c>
      <c r="E146" s="75">
        <v>0.02</v>
      </c>
      <c r="F146" s="75">
        <v>9.1</v>
      </c>
      <c r="G146" s="75">
        <v>56</v>
      </c>
      <c r="H146" s="75">
        <v>432</v>
      </c>
    </row>
    <row r="147" spans="1:8" ht="15.75">
      <c r="A147" s="120"/>
      <c r="B147" s="63" t="s">
        <v>12</v>
      </c>
      <c r="C147" s="74">
        <v>20</v>
      </c>
      <c r="D147" s="75">
        <v>1.5</v>
      </c>
      <c r="E147" s="75">
        <v>0.2</v>
      </c>
      <c r="F147" s="75">
        <v>10.2</v>
      </c>
      <c r="G147" s="75">
        <v>50</v>
      </c>
      <c r="H147" s="75"/>
    </row>
    <row r="148" spans="1:8" ht="15.75">
      <c r="A148" s="121"/>
      <c r="B148" s="63" t="s">
        <v>108</v>
      </c>
      <c r="C148" s="74" t="s">
        <v>14</v>
      </c>
      <c r="D148" s="75">
        <v>0</v>
      </c>
      <c r="E148" s="75">
        <v>0</v>
      </c>
      <c r="F148" s="75">
        <v>24</v>
      </c>
      <c r="G148" s="75">
        <v>91</v>
      </c>
      <c r="H148" s="75" t="s">
        <v>15</v>
      </c>
    </row>
    <row r="149" spans="1:8" ht="15.75">
      <c r="A149" s="46" t="s">
        <v>16</v>
      </c>
      <c r="B149" s="103"/>
      <c r="C149" s="99"/>
      <c r="D149" s="99">
        <f>D148+D147+D146+D145+D144</f>
        <v>22.549999999999997</v>
      </c>
      <c r="E149" s="99">
        <f>E148+E147+E146+E145+E144</f>
        <v>19.450000000000003</v>
      </c>
      <c r="F149" s="99">
        <f>F148+F147+F146+F145+F144</f>
        <v>76.73</v>
      </c>
      <c r="G149" s="99">
        <f>G148+G147+G146+G145+G144</f>
        <v>589.2</v>
      </c>
      <c r="H149" s="88"/>
    </row>
    <row r="150" spans="1:9" ht="29.25" customHeight="1">
      <c r="A150" s="119" t="s">
        <v>17</v>
      </c>
      <c r="B150" s="63" t="s">
        <v>138</v>
      </c>
      <c r="C150" s="74" t="s">
        <v>57</v>
      </c>
      <c r="D150" s="75">
        <v>3.7</v>
      </c>
      <c r="E150" s="75">
        <v>3.7</v>
      </c>
      <c r="F150" s="75">
        <v>18</v>
      </c>
      <c r="G150" s="75">
        <v>121</v>
      </c>
      <c r="H150" s="45" t="s">
        <v>59</v>
      </c>
      <c r="I150" s="41"/>
    </row>
    <row r="151" spans="1:9" ht="26.25">
      <c r="A151" s="120"/>
      <c r="B151" s="63" t="s">
        <v>139</v>
      </c>
      <c r="C151" s="74">
        <v>100</v>
      </c>
      <c r="D151" s="75">
        <v>12.2</v>
      </c>
      <c r="E151" s="75">
        <v>9.5</v>
      </c>
      <c r="F151" s="75">
        <v>14.2</v>
      </c>
      <c r="G151" s="75">
        <v>191</v>
      </c>
      <c r="H151" s="45">
        <v>626</v>
      </c>
      <c r="I151" s="80"/>
    </row>
    <row r="152" spans="1:9" ht="26.25">
      <c r="A152" s="120"/>
      <c r="B152" s="63" t="s">
        <v>140</v>
      </c>
      <c r="C152" s="74">
        <v>180</v>
      </c>
      <c r="D152" s="75">
        <v>4.3</v>
      </c>
      <c r="E152" s="75">
        <v>5.1</v>
      </c>
      <c r="F152" s="75">
        <v>42.7</v>
      </c>
      <c r="G152" s="75">
        <v>234</v>
      </c>
      <c r="H152" s="45">
        <v>297</v>
      </c>
      <c r="I152" s="80"/>
    </row>
    <row r="153" spans="1:9" ht="15.75">
      <c r="A153" s="120"/>
      <c r="B153" s="63" t="s">
        <v>29</v>
      </c>
      <c r="C153" s="74">
        <v>200</v>
      </c>
      <c r="D153" s="75">
        <v>0.05</v>
      </c>
      <c r="E153" s="75">
        <v>0.02</v>
      </c>
      <c r="F153" s="75">
        <v>9.1</v>
      </c>
      <c r="G153" s="75">
        <v>37</v>
      </c>
      <c r="H153" s="45">
        <v>663</v>
      </c>
      <c r="I153" s="80"/>
    </row>
    <row r="154" spans="1:9" ht="15.75">
      <c r="A154" s="120"/>
      <c r="B154" s="63" t="s">
        <v>12</v>
      </c>
      <c r="C154" s="74">
        <v>40</v>
      </c>
      <c r="D154" s="75">
        <v>3</v>
      </c>
      <c r="E154" s="75">
        <v>0.4</v>
      </c>
      <c r="F154" s="75">
        <v>20.4</v>
      </c>
      <c r="G154" s="75">
        <v>100</v>
      </c>
      <c r="H154" s="45"/>
      <c r="I154" s="80"/>
    </row>
    <row r="155" spans="1:9" ht="15.75">
      <c r="A155" s="120"/>
      <c r="B155" s="63" t="s">
        <v>18</v>
      </c>
      <c r="C155" s="74">
        <v>30</v>
      </c>
      <c r="D155" s="75">
        <v>2.97</v>
      </c>
      <c r="E155" s="75">
        <v>0.54</v>
      </c>
      <c r="F155" s="75">
        <v>17.82</v>
      </c>
      <c r="G155" s="75">
        <v>59</v>
      </c>
      <c r="H155" s="45"/>
      <c r="I155" s="41"/>
    </row>
    <row r="156" spans="1:9" ht="15.75">
      <c r="A156" s="121"/>
      <c r="B156" s="63" t="s">
        <v>46</v>
      </c>
      <c r="C156" s="74">
        <v>100</v>
      </c>
      <c r="D156" s="75">
        <v>0.8</v>
      </c>
      <c r="E156" s="75">
        <v>0.2</v>
      </c>
      <c r="F156" s="75">
        <v>7.5</v>
      </c>
      <c r="G156" s="75">
        <v>38</v>
      </c>
      <c r="H156" s="45"/>
      <c r="I156" s="41"/>
    </row>
    <row r="157" spans="1:8" ht="15.75">
      <c r="A157" s="151" t="s">
        <v>35</v>
      </c>
      <c r="B157" s="152"/>
      <c r="C157" s="99"/>
      <c r="D157" s="99">
        <f>D156+D155+D154+D153+D152+D151+D150</f>
        <v>27.02</v>
      </c>
      <c r="E157" s="99">
        <f>E156+E155+E154+E153+E152+E151+E150</f>
        <v>19.46</v>
      </c>
      <c r="F157" s="99">
        <f>F156+F155+F154+F153+F152+F151+F150</f>
        <v>129.72000000000003</v>
      </c>
      <c r="G157" s="99">
        <f>G156+G155+G154+G153+G152+G151+G150</f>
        <v>780</v>
      </c>
      <c r="H157" s="93"/>
    </row>
    <row r="158" spans="1:8" ht="32.25" customHeight="1">
      <c r="A158" s="119" t="s">
        <v>23</v>
      </c>
      <c r="B158" s="63" t="s">
        <v>142</v>
      </c>
      <c r="C158" s="74" t="s">
        <v>102</v>
      </c>
      <c r="D158" s="75">
        <v>6.19</v>
      </c>
      <c r="E158" s="75">
        <v>13.81</v>
      </c>
      <c r="F158" s="75">
        <v>61.99</v>
      </c>
      <c r="G158" s="75">
        <v>393</v>
      </c>
      <c r="H158" s="75">
        <v>71</v>
      </c>
    </row>
    <row r="159" spans="1:8" ht="15.75">
      <c r="A159" s="120"/>
      <c r="B159" s="63" t="s">
        <v>141</v>
      </c>
      <c r="C159" s="74">
        <v>200</v>
      </c>
      <c r="D159" s="75">
        <v>0.19</v>
      </c>
      <c r="E159" s="75">
        <v>0.04</v>
      </c>
      <c r="F159" s="75">
        <v>0.03</v>
      </c>
      <c r="G159" s="75">
        <v>1.33</v>
      </c>
      <c r="H159" s="75">
        <v>1009</v>
      </c>
    </row>
    <row r="160" spans="1:8" ht="15.75">
      <c r="A160" s="46" t="s">
        <v>25</v>
      </c>
      <c r="B160" s="50"/>
      <c r="C160" s="47"/>
      <c r="D160" s="60">
        <f>D158+D159</f>
        <v>6.380000000000001</v>
      </c>
      <c r="E160" s="60">
        <f>E158+E159</f>
        <v>13.85</v>
      </c>
      <c r="F160" s="60">
        <f>F158+F159</f>
        <v>62.02</v>
      </c>
      <c r="G160" s="60">
        <f>G158+G159</f>
        <v>394.33</v>
      </c>
      <c r="H160" s="88"/>
    </row>
    <row r="161" spans="1:8" ht="15.75">
      <c r="A161" s="46" t="s">
        <v>47</v>
      </c>
      <c r="B161" s="50"/>
      <c r="C161" s="47"/>
      <c r="D161" s="47">
        <f>D160+D157+D149</f>
        <v>55.949999999999996</v>
      </c>
      <c r="E161" s="47">
        <f>E160+E157+E149</f>
        <v>52.760000000000005</v>
      </c>
      <c r="F161" s="47">
        <f>F160+F157+F149</f>
        <v>268.47</v>
      </c>
      <c r="G161" s="47">
        <f>G160+G157+G149</f>
        <v>1763.53</v>
      </c>
      <c r="H161" s="45"/>
    </row>
    <row r="162" spans="1:8" ht="15.75">
      <c r="A162" s="52" t="s">
        <v>143</v>
      </c>
      <c r="B162" s="104"/>
      <c r="C162" s="105"/>
      <c r="D162" s="105"/>
      <c r="E162" s="105"/>
      <c r="F162" s="105"/>
      <c r="G162" s="105"/>
      <c r="H162" s="105"/>
    </row>
    <row r="163" spans="1:8" ht="15.75">
      <c r="A163" s="119" t="s">
        <v>8</v>
      </c>
      <c r="B163" s="63" t="s">
        <v>43</v>
      </c>
      <c r="C163" s="74">
        <v>65</v>
      </c>
      <c r="D163" s="75">
        <v>0.7</v>
      </c>
      <c r="E163" s="75">
        <v>0.13</v>
      </c>
      <c r="F163" s="75">
        <v>2.47</v>
      </c>
      <c r="G163" s="75">
        <v>15.6</v>
      </c>
      <c r="H163" s="75">
        <v>982</v>
      </c>
    </row>
    <row r="164" spans="1:8" ht="39">
      <c r="A164" s="120"/>
      <c r="B164" s="63" t="s">
        <v>144</v>
      </c>
      <c r="C164" s="74">
        <v>100</v>
      </c>
      <c r="D164" s="75">
        <v>10.5</v>
      </c>
      <c r="E164" s="75">
        <v>15</v>
      </c>
      <c r="F164" s="75">
        <v>11.3</v>
      </c>
      <c r="G164" s="75">
        <v>223</v>
      </c>
      <c r="H164" s="75" t="s">
        <v>92</v>
      </c>
    </row>
    <row r="165" spans="1:8" ht="26.25">
      <c r="A165" s="120"/>
      <c r="B165" s="63" t="s">
        <v>145</v>
      </c>
      <c r="C165" s="74">
        <v>180</v>
      </c>
      <c r="D165" s="75">
        <v>9.8</v>
      </c>
      <c r="E165" s="75">
        <v>6.4</v>
      </c>
      <c r="F165" s="75">
        <v>43</v>
      </c>
      <c r="G165" s="75">
        <v>269</v>
      </c>
      <c r="H165" s="75">
        <v>632</v>
      </c>
    </row>
    <row r="166" spans="1:8" ht="26.25">
      <c r="A166" s="120"/>
      <c r="B166" s="63" t="s">
        <v>146</v>
      </c>
      <c r="C166" s="74" t="s">
        <v>63</v>
      </c>
      <c r="D166" s="75">
        <v>0.3</v>
      </c>
      <c r="E166" s="75">
        <v>0.08</v>
      </c>
      <c r="F166" s="75">
        <v>12.7</v>
      </c>
      <c r="G166" s="75">
        <v>53</v>
      </c>
      <c r="H166" s="75">
        <v>705</v>
      </c>
    </row>
    <row r="167" spans="1:8" ht="20.25" customHeight="1">
      <c r="A167" s="121"/>
      <c r="B167" s="63" t="s">
        <v>12</v>
      </c>
      <c r="C167" s="74">
        <v>29</v>
      </c>
      <c r="D167" s="75">
        <v>2.1</v>
      </c>
      <c r="E167" s="75">
        <v>0.29</v>
      </c>
      <c r="F167" s="75">
        <v>14.7</v>
      </c>
      <c r="G167" s="75">
        <v>72</v>
      </c>
      <c r="H167" s="75"/>
    </row>
    <row r="168" spans="1:10" ht="15.75">
      <c r="A168" s="46" t="s">
        <v>16</v>
      </c>
      <c r="B168" s="103"/>
      <c r="C168" s="99"/>
      <c r="D168" s="99">
        <f>D163+D164+D165+D166+D167</f>
        <v>23.400000000000002</v>
      </c>
      <c r="E168" s="99">
        <f>E163+E164+E165+E166+E167</f>
        <v>21.9</v>
      </c>
      <c r="F168" s="99">
        <f>F163+F164+F165+F166+F167</f>
        <v>84.17</v>
      </c>
      <c r="G168" s="99">
        <f>G163+G164+G165+G166+G167</f>
        <v>632.6</v>
      </c>
      <c r="H168" s="88"/>
      <c r="I168" s="41"/>
      <c r="J168" s="41"/>
    </row>
    <row r="169" spans="1:10" ht="15.75">
      <c r="A169" s="119" t="s">
        <v>17</v>
      </c>
      <c r="B169" s="63" t="s">
        <v>51</v>
      </c>
      <c r="C169" s="74">
        <v>100</v>
      </c>
      <c r="D169" s="75">
        <v>0.7</v>
      </c>
      <c r="E169" s="75">
        <v>0.1</v>
      </c>
      <c r="F169" s="75">
        <v>1.9</v>
      </c>
      <c r="G169" s="75">
        <v>11</v>
      </c>
      <c r="H169" s="12">
        <v>982</v>
      </c>
      <c r="I169" s="80"/>
      <c r="J169" s="41"/>
    </row>
    <row r="170" spans="1:10" ht="39">
      <c r="A170" s="120"/>
      <c r="B170" s="63" t="s">
        <v>149</v>
      </c>
      <c r="C170" s="74" t="s">
        <v>147</v>
      </c>
      <c r="D170" s="75">
        <v>7.4</v>
      </c>
      <c r="E170" s="75">
        <v>9.4</v>
      </c>
      <c r="F170" s="75">
        <v>15.7</v>
      </c>
      <c r="G170" s="75">
        <v>177.5177</v>
      </c>
      <c r="H170" s="12" t="s">
        <v>152</v>
      </c>
      <c r="I170" s="80"/>
      <c r="J170" s="41"/>
    </row>
    <row r="171" spans="1:10" ht="39">
      <c r="A171" s="120"/>
      <c r="B171" s="63" t="s">
        <v>150</v>
      </c>
      <c r="C171" s="74" t="s">
        <v>148</v>
      </c>
      <c r="D171" s="75">
        <v>18.36</v>
      </c>
      <c r="E171" s="75">
        <v>10.69</v>
      </c>
      <c r="F171" s="75">
        <v>27.38</v>
      </c>
      <c r="G171" s="75">
        <v>279.2</v>
      </c>
      <c r="H171" s="12">
        <v>1010</v>
      </c>
      <c r="I171" s="80"/>
      <c r="J171" s="41"/>
    </row>
    <row r="172" spans="1:10" ht="26.25">
      <c r="A172" s="120"/>
      <c r="B172" s="63" t="s">
        <v>151</v>
      </c>
      <c r="C172" s="74">
        <v>200</v>
      </c>
      <c r="D172" s="75">
        <v>0.97</v>
      </c>
      <c r="E172" s="75">
        <v>0.05</v>
      </c>
      <c r="F172" s="75">
        <v>22.9</v>
      </c>
      <c r="G172" s="75">
        <v>96</v>
      </c>
      <c r="H172" s="12">
        <v>441</v>
      </c>
      <c r="I172" s="80"/>
      <c r="J172" s="41"/>
    </row>
    <row r="173" spans="1:10" ht="15.75">
      <c r="A173" s="120"/>
      <c r="B173" s="63" t="s">
        <v>12</v>
      </c>
      <c r="C173" s="74">
        <v>55</v>
      </c>
      <c r="D173" s="75">
        <v>4.12</v>
      </c>
      <c r="E173" s="75">
        <v>0.55</v>
      </c>
      <c r="F173" s="75">
        <v>28.05</v>
      </c>
      <c r="G173" s="75">
        <v>137.5</v>
      </c>
      <c r="H173" s="12"/>
      <c r="I173" s="41"/>
      <c r="J173" s="41"/>
    </row>
    <row r="174" spans="1:10" ht="15.75">
      <c r="A174" s="120"/>
      <c r="B174" s="63" t="s">
        <v>18</v>
      </c>
      <c r="C174" s="74">
        <v>40</v>
      </c>
      <c r="D174" s="75">
        <v>2.31</v>
      </c>
      <c r="E174" s="75">
        <v>0.42</v>
      </c>
      <c r="F174" s="75">
        <v>13.86</v>
      </c>
      <c r="G174" s="75">
        <v>79</v>
      </c>
      <c r="H174" s="12"/>
      <c r="I174" s="41"/>
      <c r="J174" s="41"/>
    </row>
    <row r="175" spans="1:8" ht="15.75">
      <c r="A175" s="46" t="s">
        <v>19</v>
      </c>
      <c r="B175" s="90"/>
      <c r="C175" s="91"/>
      <c r="D175" s="91">
        <f>SUM(D169:D174)</f>
        <v>33.86</v>
      </c>
      <c r="E175" s="91">
        <f>SUM(E169:E174)</f>
        <v>21.21</v>
      </c>
      <c r="F175" s="91">
        <f>SUM(F169:F174)</f>
        <v>109.78999999999999</v>
      </c>
      <c r="G175" s="91">
        <f>SUM(G169:G174)</f>
        <v>780.2176999999999</v>
      </c>
      <c r="H175" s="93"/>
    </row>
    <row r="176" spans="1:8" ht="39">
      <c r="A176" s="119" t="s">
        <v>23</v>
      </c>
      <c r="B176" s="63" t="s">
        <v>154</v>
      </c>
      <c r="C176" s="74">
        <v>75</v>
      </c>
      <c r="D176" s="75">
        <v>5.4</v>
      </c>
      <c r="E176" s="75">
        <v>9.2</v>
      </c>
      <c r="F176" s="75">
        <v>25.3</v>
      </c>
      <c r="G176" s="75">
        <v>206</v>
      </c>
      <c r="H176" s="75">
        <v>511</v>
      </c>
    </row>
    <row r="177" spans="1:8" ht="15.75">
      <c r="A177" s="120"/>
      <c r="B177" s="63" t="s">
        <v>116</v>
      </c>
      <c r="C177" s="74" t="s">
        <v>114</v>
      </c>
      <c r="D177" s="75">
        <v>0.3</v>
      </c>
      <c r="E177" s="75">
        <v>0.08</v>
      </c>
      <c r="F177" s="75">
        <v>12.8</v>
      </c>
      <c r="G177" s="75">
        <v>53</v>
      </c>
      <c r="H177" s="75">
        <v>621</v>
      </c>
    </row>
    <row r="178" spans="1:8" ht="15.75">
      <c r="A178" s="121"/>
      <c r="B178" s="63" t="s">
        <v>153</v>
      </c>
      <c r="C178" s="74">
        <v>55</v>
      </c>
      <c r="D178" s="75">
        <v>0.4</v>
      </c>
      <c r="E178" s="75">
        <v>0.05</v>
      </c>
      <c r="F178" s="75">
        <v>43.8</v>
      </c>
      <c r="G178" s="75">
        <v>97</v>
      </c>
      <c r="H178" s="75"/>
    </row>
    <row r="179" spans="1:8" ht="15.75">
      <c r="A179" s="46" t="s">
        <v>25</v>
      </c>
      <c r="B179" s="92"/>
      <c r="C179" s="60"/>
      <c r="D179" s="60">
        <f>SUM(D176:D178)</f>
        <v>6.1000000000000005</v>
      </c>
      <c r="E179" s="60">
        <f>SUM(E176:E178)</f>
        <v>9.33</v>
      </c>
      <c r="F179" s="60">
        <f>SUM(F176:F178)</f>
        <v>81.9</v>
      </c>
      <c r="G179" s="60">
        <f>SUM(G176:G178)</f>
        <v>356</v>
      </c>
      <c r="H179" s="88"/>
    </row>
    <row r="180" spans="1:8" ht="15.75">
      <c r="A180" s="46" t="s">
        <v>48</v>
      </c>
      <c r="B180" s="49"/>
      <c r="C180" s="47"/>
      <c r="D180" s="47">
        <f>D179+D175+D168</f>
        <v>63.36</v>
      </c>
      <c r="E180" s="47">
        <f>E179+E175+E168</f>
        <v>52.44</v>
      </c>
      <c r="F180" s="47">
        <f>F179+F175+F168</f>
        <v>275.86</v>
      </c>
      <c r="G180" s="47">
        <f>G179+G175+G168</f>
        <v>1768.8177</v>
      </c>
      <c r="H180" s="45"/>
    </row>
    <row r="181" spans="1:8" ht="15.75">
      <c r="A181" s="52" t="s">
        <v>155</v>
      </c>
      <c r="B181" s="106"/>
      <c r="C181" s="105"/>
      <c r="D181" s="105"/>
      <c r="E181" s="105"/>
      <c r="F181" s="105"/>
      <c r="G181" s="105"/>
      <c r="H181" s="105"/>
    </row>
    <row r="182" spans="1:8" ht="26.25">
      <c r="A182" s="119" t="s">
        <v>8</v>
      </c>
      <c r="B182" s="63" t="s">
        <v>156</v>
      </c>
      <c r="C182" s="74" t="s">
        <v>159</v>
      </c>
      <c r="D182" s="75">
        <v>19.84</v>
      </c>
      <c r="E182" s="75">
        <v>29.5</v>
      </c>
      <c r="F182" s="75">
        <v>3.63</v>
      </c>
      <c r="G182" s="75">
        <v>359</v>
      </c>
      <c r="H182" s="75">
        <v>199</v>
      </c>
    </row>
    <row r="183" spans="1:8" ht="15.75">
      <c r="A183" s="120"/>
      <c r="B183" s="63" t="s">
        <v>33</v>
      </c>
      <c r="C183" s="74">
        <v>200</v>
      </c>
      <c r="D183" s="75">
        <v>1.55</v>
      </c>
      <c r="E183" s="75">
        <v>1.45</v>
      </c>
      <c r="F183" s="75">
        <v>2.17</v>
      </c>
      <c r="G183" s="75">
        <v>29</v>
      </c>
      <c r="H183" s="75">
        <v>603</v>
      </c>
    </row>
    <row r="184" spans="1:8" ht="15.75">
      <c r="A184" s="120"/>
      <c r="B184" s="63" t="s">
        <v>12</v>
      </c>
      <c r="C184" s="74">
        <v>45</v>
      </c>
      <c r="D184" s="75">
        <v>3.37</v>
      </c>
      <c r="E184" s="75">
        <v>0.45</v>
      </c>
      <c r="F184" s="75">
        <v>22.95</v>
      </c>
      <c r="G184" s="75">
        <v>112.5</v>
      </c>
      <c r="H184" s="75" t="s">
        <v>15</v>
      </c>
    </row>
    <row r="185" spans="1:11" ht="15.75">
      <c r="A185" s="121"/>
      <c r="B185" s="63" t="s">
        <v>75</v>
      </c>
      <c r="C185" s="74" t="s">
        <v>14</v>
      </c>
      <c r="D185" s="75">
        <v>0.2</v>
      </c>
      <c r="E185" s="75">
        <v>0</v>
      </c>
      <c r="F185" s="75">
        <v>20.2</v>
      </c>
      <c r="G185" s="75">
        <v>91</v>
      </c>
      <c r="H185" s="75"/>
      <c r="I185" s="41"/>
      <c r="J185" s="41"/>
      <c r="K185" s="41"/>
    </row>
    <row r="186" spans="1:11" ht="15.75">
      <c r="A186" s="46" t="s">
        <v>16</v>
      </c>
      <c r="B186" s="108"/>
      <c r="C186" s="109"/>
      <c r="D186" s="109">
        <f>D185+D184+D183+D182</f>
        <v>24.96</v>
      </c>
      <c r="E186" s="109">
        <f>E185+E184+E183+E182</f>
        <v>31.4</v>
      </c>
      <c r="F186" s="109">
        <f>F185+F184+F183+F182</f>
        <v>48.95</v>
      </c>
      <c r="G186" s="109">
        <f>G182+G183+G184+G185</f>
        <v>591.5</v>
      </c>
      <c r="H186" s="113"/>
      <c r="I186" s="41"/>
      <c r="J186" s="41"/>
      <c r="K186" s="41"/>
    </row>
    <row r="187" spans="1:11" ht="42" customHeight="1">
      <c r="A187" s="119" t="s">
        <v>17</v>
      </c>
      <c r="B187" s="63" t="s">
        <v>157</v>
      </c>
      <c r="C187" s="74" t="s">
        <v>57</v>
      </c>
      <c r="D187" s="75">
        <v>3.29</v>
      </c>
      <c r="E187" s="75">
        <v>3.6</v>
      </c>
      <c r="F187" s="75">
        <v>15.35</v>
      </c>
      <c r="G187" s="75">
        <v>107</v>
      </c>
      <c r="H187" s="111" t="s">
        <v>158</v>
      </c>
      <c r="I187" s="80"/>
      <c r="J187" s="114"/>
      <c r="K187" s="41"/>
    </row>
    <row r="188" spans="1:11" ht="42" customHeight="1">
      <c r="A188" s="120"/>
      <c r="B188" s="63" t="s">
        <v>161</v>
      </c>
      <c r="C188" s="74" t="s">
        <v>160</v>
      </c>
      <c r="D188" s="75">
        <v>15.3</v>
      </c>
      <c r="E188" s="75">
        <v>19.5</v>
      </c>
      <c r="F188" s="75">
        <v>14.2</v>
      </c>
      <c r="G188" s="75">
        <v>294.4</v>
      </c>
      <c r="H188" s="111">
        <v>29</v>
      </c>
      <c r="I188" s="80"/>
      <c r="J188" s="114"/>
      <c r="K188" s="41"/>
    </row>
    <row r="189" spans="1:11" ht="43.5" customHeight="1">
      <c r="A189" s="120"/>
      <c r="B189" s="63" t="s">
        <v>162</v>
      </c>
      <c r="C189" s="74">
        <v>180</v>
      </c>
      <c r="D189" s="75">
        <v>4</v>
      </c>
      <c r="E189" s="75">
        <v>6.14</v>
      </c>
      <c r="F189" s="75">
        <v>16.62</v>
      </c>
      <c r="G189" s="75">
        <v>138.1</v>
      </c>
      <c r="H189" s="110">
        <v>657</v>
      </c>
      <c r="I189" s="80"/>
      <c r="J189" s="115"/>
      <c r="K189" s="41"/>
    </row>
    <row r="190" spans="1:11" ht="15.75">
      <c r="A190" s="120"/>
      <c r="B190" s="63" t="s">
        <v>163</v>
      </c>
      <c r="C190" s="74">
        <v>200</v>
      </c>
      <c r="D190" s="75">
        <v>0.19</v>
      </c>
      <c r="E190" s="75">
        <v>0.04</v>
      </c>
      <c r="F190" s="75">
        <v>9.1</v>
      </c>
      <c r="G190" s="75">
        <v>37.6</v>
      </c>
      <c r="H190" s="112">
        <v>663</v>
      </c>
      <c r="I190" s="107"/>
      <c r="J190" s="115"/>
      <c r="K190" s="41"/>
    </row>
    <row r="191" spans="1:11" ht="15.75">
      <c r="A191" s="120"/>
      <c r="B191" s="63" t="s">
        <v>12</v>
      </c>
      <c r="C191" s="74">
        <v>45</v>
      </c>
      <c r="D191" s="75">
        <v>3.37</v>
      </c>
      <c r="E191" s="75">
        <v>0.45</v>
      </c>
      <c r="F191" s="75">
        <v>20.4</v>
      </c>
      <c r="G191" s="75">
        <v>112.5</v>
      </c>
      <c r="H191" s="110"/>
      <c r="I191" s="80"/>
      <c r="J191" s="114"/>
      <c r="K191" s="41"/>
    </row>
    <row r="192" spans="1:11" ht="15.75">
      <c r="A192" s="120"/>
      <c r="B192" s="63" t="s">
        <v>18</v>
      </c>
      <c r="C192" s="74">
        <v>30</v>
      </c>
      <c r="D192" s="75">
        <v>1.95</v>
      </c>
      <c r="E192" s="75">
        <v>0.36</v>
      </c>
      <c r="F192" s="75">
        <v>11.88</v>
      </c>
      <c r="G192" s="75">
        <v>59.1</v>
      </c>
      <c r="H192" s="110"/>
      <c r="I192" s="41"/>
      <c r="J192" s="41"/>
      <c r="K192" s="41"/>
    </row>
    <row r="193" spans="1:8" ht="18" customHeight="1">
      <c r="A193" s="120"/>
      <c r="B193" s="63" t="s">
        <v>46</v>
      </c>
      <c r="C193" s="74">
        <v>110</v>
      </c>
      <c r="D193" s="75">
        <v>0.08</v>
      </c>
      <c r="E193" s="75">
        <v>0.22</v>
      </c>
      <c r="F193" s="75">
        <v>8.25</v>
      </c>
      <c r="G193" s="75">
        <v>41.8</v>
      </c>
      <c r="H193" s="111"/>
    </row>
    <row r="194" spans="1:8" ht="15.75">
      <c r="A194" s="46" t="s">
        <v>19</v>
      </c>
      <c r="B194" s="103"/>
      <c r="C194" s="99"/>
      <c r="D194" s="99">
        <f>SUM(D187:D193)</f>
        <v>28.18</v>
      </c>
      <c r="E194" s="99">
        <f>SUM(E187:E193)</f>
        <v>30.31</v>
      </c>
      <c r="F194" s="99">
        <f>SUM(F187:F193)</f>
        <v>95.8</v>
      </c>
      <c r="G194" s="99">
        <f>SUM(G187:G193)</f>
        <v>790.5</v>
      </c>
      <c r="H194" s="93"/>
    </row>
    <row r="195" spans="1:8" ht="26.25">
      <c r="A195" s="119" t="s">
        <v>23</v>
      </c>
      <c r="B195" s="63" t="s">
        <v>164</v>
      </c>
      <c r="C195" s="74">
        <v>75</v>
      </c>
      <c r="D195" s="75">
        <v>5</v>
      </c>
      <c r="E195" s="75">
        <v>14.99</v>
      </c>
      <c r="F195" s="75">
        <v>37.97</v>
      </c>
      <c r="G195" s="75">
        <v>307</v>
      </c>
      <c r="H195" s="75">
        <v>413</v>
      </c>
    </row>
    <row r="196" spans="1:8" ht="15.75">
      <c r="A196" s="121"/>
      <c r="B196" s="63" t="s">
        <v>108</v>
      </c>
      <c r="C196" s="74" t="s">
        <v>14</v>
      </c>
      <c r="D196" s="75">
        <v>0</v>
      </c>
      <c r="E196" s="75">
        <v>0</v>
      </c>
      <c r="F196" s="75">
        <v>24</v>
      </c>
      <c r="G196" s="75">
        <v>91</v>
      </c>
      <c r="H196" s="75" t="s">
        <v>15</v>
      </c>
    </row>
    <row r="197" spans="1:8" ht="15.75">
      <c r="A197" s="46" t="s">
        <v>25</v>
      </c>
      <c r="B197" s="100"/>
      <c r="C197" s="60"/>
      <c r="D197" s="60">
        <f>SUM(D195:D196)</f>
        <v>5</v>
      </c>
      <c r="E197" s="60">
        <f>SUM(E195:E196)</f>
        <v>14.99</v>
      </c>
      <c r="F197" s="60">
        <f>SUM(F195:F196)</f>
        <v>61.97</v>
      </c>
      <c r="G197" s="60">
        <f>SUM(G195:G196)</f>
        <v>398</v>
      </c>
      <c r="H197" s="88"/>
    </row>
    <row r="198" spans="1:8" ht="15.75">
      <c r="A198" s="46" t="s">
        <v>50</v>
      </c>
      <c r="B198" s="50"/>
      <c r="C198" s="47"/>
      <c r="D198" s="47">
        <f>D197+D194+D186</f>
        <v>58.14</v>
      </c>
      <c r="E198" s="47">
        <f>E197+E194+E186</f>
        <v>76.69999999999999</v>
      </c>
      <c r="F198" s="47">
        <f>F197+F194+F186</f>
        <v>206.71999999999997</v>
      </c>
      <c r="G198" s="47">
        <f>G197+G194+G186</f>
        <v>1780</v>
      </c>
      <c r="H198" s="45"/>
    </row>
    <row r="199" spans="1:8" ht="15.75">
      <c r="A199" s="46" t="s">
        <v>19</v>
      </c>
      <c r="B199" s="50"/>
      <c r="C199" s="60"/>
      <c r="D199" s="60"/>
      <c r="E199" s="60"/>
      <c r="F199" s="60"/>
      <c r="G199" s="60"/>
      <c r="H199" s="45"/>
    </row>
    <row r="200" spans="1:8" ht="15.75">
      <c r="A200" s="46" t="s">
        <v>52</v>
      </c>
      <c r="B200" s="46"/>
      <c r="C200" s="46"/>
      <c r="D200" s="46"/>
      <c r="E200" s="46"/>
      <c r="F200" s="46"/>
      <c r="G200" s="51"/>
      <c r="H200" s="46"/>
    </row>
    <row r="201" spans="1:8" ht="15.75">
      <c r="A201" s="46" t="s">
        <v>53</v>
      </c>
      <c r="B201" s="46"/>
      <c r="C201" s="1"/>
      <c r="D201" s="47"/>
      <c r="E201" s="47"/>
      <c r="F201" s="47"/>
      <c r="G201" s="47"/>
      <c r="H201" s="1"/>
    </row>
    <row r="202" spans="1:8" ht="15.75">
      <c r="A202" s="46" t="s">
        <v>54</v>
      </c>
      <c r="B202" s="46"/>
      <c r="C202" s="1"/>
      <c r="D202" s="47"/>
      <c r="E202" s="47"/>
      <c r="F202" s="47"/>
      <c r="G202" s="47"/>
      <c r="H202" s="1"/>
    </row>
  </sheetData>
  <sheetProtection/>
  <mergeCells count="74">
    <mergeCell ref="A195:A196"/>
    <mergeCell ref="A109:A112"/>
    <mergeCell ref="A157:B157"/>
    <mergeCell ref="A158:A159"/>
    <mergeCell ref="A169:A174"/>
    <mergeCell ref="A187:A193"/>
    <mergeCell ref="A163:A167"/>
    <mergeCell ref="A176:A178"/>
    <mergeCell ref="A182:A185"/>
    <mergeCell ref="A139:A140"/>
    <mergeCell ref="A143:H143"/>
    <mergeCell ref="A144:A148"/>
    <mergeCell ref="A150:A156"/>
    <mergeCell ref="A65:A66"/>
    <mergeCell ref="A67:B67"/>
    <mergeCell ref="A86:B86"/>
    <mergeCell ref="A126:A129"/>
    <mergeCell ref="A88:H88"/>
    <mergeCell ref="A69:H69"/>
    <mergeCell ref="A70:A73"/>
    <mergeCell ref="A74:B74"/>
    <mergeCell ref="A85:B85"/>
    <mergeCell ref="A75:A81"/>
    <mergeCell ref="G1:H1"/>
    <mergeCell ref="G2:H2"/>
    <mergeCell ref="G3:H3"/>
    <mergeCell ref="G4:H4"/>
    <mergeCell ref="G5:H5"/>
    <mergeCell ref="A19:A25"/>
    <mergeCell ref="A6:H6"/>
    <mergeCell ref="A12:A17"/>
    <mergeCell ref="A46:A47"/>
    <mergeCell ref="A48:B48"/>
    <mergeCell ref="A38:A44"/>
    <mergeCell ref="A26:B26"/>
    <mergeCell ref="A27:A28"/>
    <mergeCell ref="A29:B29"/>
    <mergeCell ref="D8:F8"/>
    <mergeCell ref="A8:A9"/>
    <mergeCell ref="B8:B9"/>
    <mergeCell ref="A30:B30"/>
    <mergeCell ref="A50:H50"/>
    <mergeCell ref="A49:B49"/>
    <mergeCell ref="A45:B45"/>
    <mergeCell ref="A31:H31"/>
    <mergeCell ref="A32:A36"/>
    <mergeCell ref="A37:B37"/>
    <mergeCell ref="A124:B124"/>
    <mergeCell ref="A95:B95"/>
    <mergeCell ref="A103:B103"/>
    <mergeCell ref="A106:B106"/>
    <mergeCell ref="A107:B107"/>
    <mergeCell ref="A120:B120"/>
    <mergeCell ref="A121:A122"/>
    <mergeCell ref="A83:A84"/>
    <mergeCell ref="A68:B68"/>
    <mergeCell ref="A104:A105"/>
    <mergeCell ref="A57:A63"/>
    <mergeCell ref="A7:H7"/>
    <mergeCell ref="C8:C9"/>
    <mergeCell ref="H8:H9"/>
    <mergeCell ref="A18:B18"/>
    <mergeCell ref="A11:H11"/>
    <mergeCell ref="A10:H10"/>
    <mergeCell ref="A96:A102"/>
    <mergeCell ref="A114:A119"/>
    <mergeCell ref="A131:A137"/>
    <mergeCell ref="A125:H125"/>
    <mergeCell ref="A51:A55"/>
    <mergeCell ref="A123:B123"/>
    <mergeCell ref="A89:A94"/>
    <mergeCell ref="A56:B56"/>
    <mergeCell ref="A64:B64"/>
    <mergeCell ref="A82:B8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2021-02-20T02:06:29Z</cp:lastPrinted>
  <dcterms:created xsi:type="dcterms:W3CDTF">2006-09-16T00:00:00Z</dcterms:created>
  <dcterms:modified xsi:type="dcterms:W3CDTF">2021-02-24T01:59:25Z</dcterms:modified>
  <cp:category/>
  <cp:version/>
  <cp:contentType/>
  <cp:contentStatus/>
</cp:coreProperties>
</file>