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<sst xmlns="http://schemas.openxmlformats.org/spreadsheetml/2006/main" count="304" uniqueCount="163">
  <si>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</si>
  <si>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</si>
  <si>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</si>
  <si>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</si>
  <si>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</si>
  <si>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</si>
  <si>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</si>
  <si>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</si>
  <si>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День 1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</si>
  <si>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</si>
  <si>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</si>
  <si>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</si>
  <si>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</si>
  <si>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</si>
  <si>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 шт.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</si>
  <si>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</si>
  <si>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</si>
  <si>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</si>
  <si>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</si>
  <si>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</si>
  <si>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</si>
  <si>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50/150</t>
  </si>
  <si>
    <t>Полдник</t>
  </si>
  <si>
    <t>Молоко питьевое</t>
  </si>
  <si>
    <t>Итого за полдник:</t>
  </si>
  <si>
    <t>Итого за день 1:</t>
  </si>
  <si>
    <t>День 2</t>
  </si>
  <si>
    <t>Пюре картофельное (картофель, молоко, масло слив., соль йод.)</t>
  </si>
  <si>
    <t>Макаронные изделия отварные (макаронные изделия, масло сл.)</t>
  </si>
  <si>
    <t>Компот из сухофруктов с вит С (смесь сухофруктов, сахар, лимон.кислота, аскорб кислота)</t>
  </si>
  <si>
    <t>Итого за день 2:</t>
  </si>
  <si>
    <t>Чай с сахаром (чай, сахар-песок)</t>
  </si>
  <si>
    <t>День 3</t>
  </si>
  <si>
    <t>Гуляш из индейки (филе индейки, лук репч., томат паста, соль йод., масло слив.)</t>
  </si>
  <si>
    <t>Макаронные изделия отварные (макарон. изд., масло слив., соль йодир.)</t>
  </si>
  <si>
    <t>Итого за день 3:</t>
  </si>
  <si>
    <t>День 4</t>
  </si>
  <si>
    <t>Итого за день 4:</t>
  </si>
  <si>
    <t>День 5</t>
  </si>
  <si>
    <t>Итого за день 5:</t>
  </si>
  <si>
    <t>Чай с молоком (чай, молоко)</t>
  </si>
  <si>
    <t>День 6</t>
  </si>
  <si>
    <t>Итого за день 6: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</si>
  <si>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</si>
  <si>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</si>
  <si>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</si>
  <si>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</si>
  <si>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</si>
  <si>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</si>
  <si>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</si>
  <si>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День 7</t>
  </si>
  <si>
    <t>Закуска порционная (сыр)</t>
  </si>
  <si>
    <t>Закуска порционная (помидоры свежие)</t>
  </si>
  <si>
    <t>Итого за день 7:</t>
  </si>
  <si>
    <t>День 8</t>
  </si>
  <si>
    <t>251а</t>
  </si>
  <si>
    <t>Мандарин</t>
  </si>
  <si>
    <t>День 9</t>
  </si>
  <si>
    <t>Йогурт фруктовый</t>
  </si>
  <si>
    <t>Итого за день 9:</t>
  </si>
  <si>
    <t>День 10</t>
  </si>
  <si>
    <t>200/4</t>
  </si>
  <si>
    <t>Итого за день 10:</t>
  </si>
  <si>
    <t>Закуска порционная (огурцы свежие)</t>
  </si>
  <si>
    <t>Гуляш из индейки (филе индейки, масло сливочное, лук репчатый, томат паста, соль йод.)</t>
  </si>
  <si>
    <t>Среднее значение за период по завтракам</t>
  </si>
  <si>
    <t>Среднее значение за период по обедам</t>
  </si>
  <si>
    <t>Среднее значение за период по полдникам</t>
  </si>
  <si>
    <t>Директор__________________</t>
  </si>
  <si>
    <t>__________________________</t>
  </si>
  <si>
    <t>5/250</t>
  </si>
  <si>
    <t>Напиток из шиповника (шиповник, лимон, сахар-песок)</t>
  </si>
  <si>
    <t>157/998</t>
  </si>
  <si>
    <t>10/250</t>
  </si>
  <si>
    <t>15/250</t>
  </si>
  <si>
    <t>Возрастная категория: 7-11 лет</t>
  </si>
  <si>
    <t>Неделя 3</t>
  </si>
  <si>
    <t>Яблоко</t>
  </si>
  <si>
    <t>Каша молочная овсяная Геркулес с маслом (крупа геркулесовая, молоко, сахар-песок., соль йод., масло слив.)</t>
  </si>
  <si>
    <t>Какао-напиток (какао порошок, молоко 3,2%, сахар-песок)</t>
  </si>
  <si>
    <t>150/5</t>
  </si>
  <si>
    <t>Закуска порционная (кукуруза консервированная)</t>
  </si>
  <si>
    <t>Суп рисовый «Восточный» с фаршем (фарш говяж., крупа рисов., лук репч., морковь, томат. паста, чеснок, соль йодир.)</t>
  </si>
  <si>
    <t>Котлета мясная (говядина, хлеб пшен., сухари  панир., масло растит., соль йодир.)</t>
  </si>
  <si>
    <t>Макаронные изделия отварные (макарон. изделия, масло слив., соль йодир.)</t>
  </si>
  <si>
    <t>Чай с лимоном (чай, сахар-песок, лимон)</t>
  </si>
  <si>
    <t>8/200</t>
  </si>
  <si>
    <t>Булочка Неженка (тесто сдобн., молоко сгущ. вареное)</t>
  </si>
  <si>
    <t>Гречневая запеканка с индейкой с маслом (индейка, лук репч., морковь, масло раст., крупа гречневая, соль йод., яйцо, молоко, масло слив.)</t>
  </si>
  <si>
    <t>Чай с вареньем (чай, варенье)</t>
  </si>
  <si>
    <t>200/20</t>
  </si>
  <si>
    <t>Щи из свежей капусты, с фаршем ( фарш говяж., картофель, капуста, морковь, лук репч., томат паста, масло раст., соль йод )</t>
  </si>
  <si>
    <t>Котлета рыбная с маслом (минтай, масло раст., хлеб пш., сухарь панир., масло слив.)</t>
  </si>
  <si>
    <t>90/7</t>
  </si>
  <si>
    <t>197/998</t>
  </si>
  <si>
    <t>Рогалик сахарный (мука, сл. масло, яйцо, сахар-песок, сода)</t>
  </si>
  <si>
    <t>Сыр Российский</t>
  </si>
  <si>
    <t>Запеканка из творога с джемом (творог, крупа манная, сахар-песок, яйцо, масло слив., сухари панир., сметана, джем)</t>
  </si>
  <si>
    <t>150/30</t>
  </si>
  <si>
    <t>Солянка «Детская» (сосиски молочные, колбаса, говядина, лук репчатый, огурцы  конс, картофель, масло слив., томатная паста)</t>
  </si>
  <si>
    <t>Перловка отварная (перловка, масло сл., соль йодир.)</t>
  </si>
  <si>
    <t>Пирожки печеные с картофелем (мука, сахар-песок, масло сл, яйцо, картофель,  лук репчат., масло раст.)</t>
  </si>
  <si>
    <t>Напиток кофейный «Школьный» (напиток кофейный злаковый, молоко 3,2%, сахар-песок)</t>
  </si>
  <si>
    <t>Котлета рыбная (минтай, хлеб пш., сухари панир., масло растит.. соль йодир.)</t>
  </si>
  <si>
    <t>Суп картофельный с бобовыми, с фаршем (картофель, горох, морковь, лук репч., масло раст., говядина)</t>
  </si>
  <si>
    <t>Биточки мясные (говядина, хлеб пшен., соль йодир)</t>
  </si>
  <si>
    <t>Гарнир каша гречневая рассыпчатая (крупа гречневая, масло сливочное, соль йод.)</t>
  </si>
  <si>
    <t>10/200</t>
  </si>
  <si>
    <t>180/20</t>
  </si>
  <si>
    <t>Плюшка "Эстонская" с сыром (тесто сдобное дрожжевое, сыр, масло слив.)</t>
  </si>
  <si>
    <t>Снежок кисломолочный в потребительской упаковке</t>
  </si>
  <si>
    <t xml:space="preserve">Ёжики мясные с маслом (говядина, хлеб пшен.,масло раст.,соль дир., масло слив.) </t>
  </si>
  <si>
    <t>80/2</t>
  </si>
  <si>
    <t>Борщ «Украинский» с фаршем (фарш говяж., свекла, капуста, картофель, морковь, т.паста, соль йодир., масло растит.)</t>
  </si>
  <si>
    <t>Рыба запеченная с маслом (минтай, мука пшен., масло подсолн., соль йод.)</t>
  </si>
  <si>
    <t>Рис розовый (крупа рисовая., томат, масло слив., соль йодир.)</t>
  </si>
  <si>
    <t>Напиток из облепихи (облепиха, протертая с сахаром)</t>
  </si>
  <si>
    <t>5/200</t>
  </si>
  <si>
    <t>90/4</t>
  </si>
  <si>
    <t>151/998</t>
  </si>
  <si>
    <t>Коржик Загорский (мука пшен., масло слив., яйцо, молоко, соль йод.)</t>
  </si>
  <si>
    <t>Чай с медом и яблоком (чай, сахар-песок, мед, яблоки)</t>
  </si>
  <si>
    <t>25 января 2021г.</t>
  </si>
  <si>
    <t>Неделя 4</t>
  </si>
  <si>
    <t>Каша молочная рисовая с маслом (крупа рисовая, молоко, сахар-песок, соль йод., масло слив.)</t>
  </si>
  <si>
    <t>Напиток кофейный "Школьный" (напиток кофейный злаковый, молоко, сахар-песок)</t>
  </si>
  <si>
    <t>Яблоко свежее</t>
  </si>
  <si>
    <t>Солянка Деревенская (колбаса п/к, сосиски, пшено, лук репч., морковь,огурцы соленые, масло подсолн., соль йод.)</t>
  </si>
  <si>
    <t>Шницель  мясной (говядина, хлеб, сухари панировочные, масло подсолнечное)</t>
  </si>
  <si>
    <t>Чай  с лимоном (чай, сахар-песок, лимон)</t>
  </si>
  <si>
    <t>Булочка с повидлом "Обсыпная" (мука пшен., масло слив., сахар-песок., дрожжи прес., повидло, соль йод.)</t>
  </si>
  <si>
    <t>Бутерброд "Фантазия" (горбуша, хлеб,сметана, лук репч., сыр, масло подсол.)</t>
  </si>
  <si>
    <t>4а</t>
  </si>
  <si>
    <t>Суп лапша-домашняя  с фаршем (говядина, лапша домашняя, лук репч., морковь, масло подсолн., соль йод.)</t>
  </si>
  <si>
    <t>Тефтели мясные I вариант в соусе (говядина, хлеб пшен., лук репч., масло подсолн., соль йод., томат паста, мука пшен.)</t>
  </si>
  <si>
    <t>90/40</t>
  </si>
  <si>
    <t>Перловка отварная (крупа перловая, масло сливочное)</t>
  </si>
  <si>
    <t>Итого за обед</t>
  </si>
  <si>
    <t>Пицца с индейкой (мука пшен., масло слив., сахар-песок, соль йод., дрожжи прес., яйцо, филе индейки, капуста, лук репч., сметана, сыр, томат паста.)</t>
  </si>
  <si>
    <t xml:space="preserve">Кисель  с витамином С </t>
  </si>
  <si>
    <t>Котлета Незнайка (говядина, свинина, молоко,хлеб, лук репч., яйцо, сухари панир., масло подсолн., соль йод.)</t>
  </si>
  <si>
    <t>Гарнир Забава (крупа рисовая, крупа гречневая, масло слив., соль йод.)</t>
  </si>
  <si>
    <t>Суп картофельный с фаршем (говядина, картофель, лук репчатый, морковь, масло подсолнечное, соль йод.)</t>
  </si>
  <si>
    <t>Пирог песочный Домашний (мука пшен., масло слив., яйца, сахар-песок., повидло(джем))</t>
  </si>
  <si>
    <t>150/20</t>
  </si>
  <si>
    <t>Щи из свежей капустой с фаршем ( говядина, картофель, капуста, морковь, лук репч., томат паста, масло раст., соль йод.)</t>
  </si>
  <si>
    <t>90/3</t>
  </si>
  <si>
    <t>Рис отварной (крупа рисовая, масло слив., соль йодир.)</t>
  </si>
  <si>
    <t>Компот из кураги с вит С (курага, сахар,лимон. кислота, аскорб кислота)</t>
  </si>
  <si>
    <t>Лепешки с джемом (мука, сахар-песок, дрожжи, соль, масло раст, джем)</t>
  </si>
  <si>
    <t>100/30</t>
  </si>
  <si>
    <t>Чай с медом (чай, мед)</t>
  </si>
  <si>
    <t>Рассольник Ленинградский  с фаршем (говядина, картофель, крупа перловая, огурцы солен., лук репч., морковь, масло раст., соль йодир.)</t>
  </si>
  <si>
    <t>Жаркое из индейки (филе индейки, картофель, морковь, лук репч., томат, мука пшен., соль йод., масло подсолн.)</t>
  </si>
  <si>
    <t>Гречневая запеканка с индейкой с маслом (филе индейки, крупа гречневая, лук репчатый, морковь, масло подсолнечное, соль йод., яйцо куриное, молоко, масло слив.)</t>
  </si>
  <si>
    <t>Итого за 8 день:</t>
  </si>
  <si>
    <t>Среднее значение по объемам блюд на завтрак</t>
  </si>
  <si>
    <t>Среднее значение по объемам блюд на полдник</t>
  </si>
  <si>
    <t>Среднее значение по объемам блюд на обед</t>
  </si>
  <si>
    <t>Котлета "Мечта" с маслом (минтай, свинина, хлеб пшен., молоко, лук репч., сухари паниров., масло подсолнечное, соль йодир., масло слив.)</t>
  </si>
  <si>
    <t>Сочни с творогом (мука пшен., масло слив., сахар-песок, соль йод., яйцо, сметана, творог)</t>
  </si>
  <si>
    <t xml:space="preserve">Кисель с витамином С </t>
  </si>
  <si>
    <t>Запеканка творожная с курагой со сгущенным молоком (творог, сахар-песок, соль йод., крупа манна,курага, сметана, масло слив.,сгущенное молоко)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</si>
</sst>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10" xfId="0" applyFont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4" xfId="5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7" fillId="0" borderId="10" xfId="53" applyFont="1" applyBorder="1" applyAlignment="1">
      <alignment horizontal="center" vertical="center"/>
      <protection/>
    </xf>
    <xf numFmtId="0" fontId="5" fillId="0" borderId="10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9"/>
  <sheetViews>
    <sheetView tabSelected="1" zoomScale="80" zoomScaleNormal="80" zoomScalePageLayoutView="0" workbookViewId="0" topLeftCell="A182">
      <selection activeCell="D197" sqref="D197:H199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3.42187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  <col min="10" max="10" width="32.140625" style="0" customWidth="1"/>
  </cols>
  <sheetData>
    <row r="1" spans="1:18" ht="15">
      <c r="A1" s="9" t="s">
        <v>43</v>
      </c>
      <c r="B1" s="10"/>
      <c r="C1" s="10"/>
      <c r="D1" s="10"/>
      <c r="E1" s="10"/>
      <c r="F1" s="10"/>
      <c r="G1" s="122" t="s">
        <v>44</v>
      </c>
      <c r="H1" s="122"/>
      <c r="I1" s="10"/>
      <c r="J1" s="10"/>
      <c r="K1" s="10"/>
      <c r="L1" s="10"/>
      <c r="M1" s="10"/>
      <c r="N1" s="10"/>
      <c r="R1" s="10"/>
    </row>
    <row r="2" spans="1:18" ht="15">
      <c r="A2" s="9" t="s">
        <v>68</v>
      </c>
      <c r="B2" s="10"/>
      <c r="C2" s="10"/>
      <c r="D2" s="10"/>
      <c r="E2" s="10"/>
      <c r="F2" s="10"/>
      <c r="G2" s="122" t="s">
        <v>45</v>
      </c>
      <c r="H2" s="122"/>
      <c r="I2" s="10"/>
      <c r="J2" s="10"/>
      <c r="K2" s="10"/>
      <c r="L2" s="10"/>
      <c r="M2" s="10"/>
      <c r="N2" s="10"/>
      <c r="R2" s="10"/>
    </row>
    <row r="3" spans="1:18" ht="15">
      <c r="A3" s="9" t="s">
        <v>69</v>
      </c>
      <c r="B3" s="10"/>
      <c r="C3" s="10"/>
      <c r="D3" s="10"/>
      <c r="E3" s="10"/>
      <c r="F3" s="10"/>
      <c r="G3" s="122" t="s">
        <v>46</v>
      </c>
      <c r="H3" s="122"/>
      <c r="I3" s="10"/>
      <c r="J3" s="10"/>
      <c r="K3" s="10"/>
      <c r="L3" s="10"/>
      <c r="M3" s="10"/>
      <c r="N3" s="10"/>
      <c r="R3" s="10"/>
    </row>
    <row r="4" spans="1:18" ht="15">
      <c r="A4" s="9" t="s">
        <v>69</v>
      </c>
      <c r="B4" s="9"/>
      <c r="C4" s="10"/>
      <c r="D4" s="10"/>
      <c r="E4" s="10"/>
      <c r="F4" s="10"/>
      <c r="G4" s="122" t="s">
        <v>47</v>
      </c>
      <c r="H4" s="122"/>
      <c r="I4" s="10"/>
      <c r="J4" s="10"/>
      <c r="K4" s="10"/>
      <c r="L4" s="10"/>
      <c r="M4" s="10"/>
      <c r="N4" s="10"/>
      <c r="R4" s="10"/>
    </row>
    <row r="5" spans="1:18" ht="15">
      <c r="A5" s="9" t="s">
        <v>122</v>
      </c>
      <c r="B5" s="9"/>
      <c r="C5" s="10"/>
      <c r="D5" s="10"/>
      <c r="E5" s="10"/>
      <c r="F5" s="10"/>
      <c r="G5" s="122" t="s">
        <v>48</v>
      </c>
      <c r="H5" s="122"/>
      <c r="I5" s="10"/>
      <c r="J5" s="10"/>
      <c r="K5" s="10"/>
      <c r="L5" s="10"/>
      <c r="M5" s="10"/>
      <c r="N5" s="10"/>
      <c r="R5" s="10"/>
    </row>
    <row r="6" spans="1:8" ht="15.75" customHeight="1">
      <c r="A6" s="123" t="s">
        <v>49</v>
      </c>
      <c r="B6" s="123"/>
      <c r="C6" s="123"/>
      <c r="D6" s="123"/>
      <c r="E6" s="123"/>
      <c r="F6" s="123"/>
      <c r="G6" s="123"/>
      <c r="H6" s="123"/>
    </row>
    <row r="7" spans="1:8" ht="15.75" customHeight="1">
      <c r="A7" s="124" t="s">
        <v>75</v>
      </c>
      <c r="B7" s="125"/>
      <c r="C7" s="125"/>
      <c r="D7" s="125"/>
      <c r="E7" s="125"/>
      <c r="F7" s="125"/>
      <c r="G7" s="125"/>
      <c r="H7" s="125"/>
    </row>
    <row r="8" spans="1:8" ht="15.75">
      <c r="A8" s="126" t="s">
        <v>2</v>
      </c>
      <c r="B8" s="126" t="s">
        <v>0</v>
      </c>
      <c r="C8" s="126" t="s">
        <v>1</v>
      </c>
      <c r="D8" s="126" t="s">
        <v>3</v>
      </c>
      <c r="E8" s="126"/>
      <c r="F8" s="126"/>
      <c r="G8" s="3" t="s">
        <v>10</v>
      </c>
      <c r="H8" s="126" t="s">
        <v>7</v>
      </c>
    </row>
    <row r="9" spans="1:8" ht="15.75">
      <c r="A9" s="126"/>
      <c r="B9" s="126"/>
      <c r="C9" s="126"/>
      <c r="D9" s="3" t="s">
        <v>4</v>
      </c>
      <c r="E9" s="3" t="s">
        <v>5</v>
      </c>
      <c r="F9" s="3" t="s">
        <v>6</v>
      </c>
      <c r="G9" s="3" t="s">
        <v>11</v>
      </c>
      <c r="H9" s="126"/>
    </row>
    <row r="10" spans="1:8" ht="15">
      <c r="A10" s="127" t="s">
        <v>76</v>
      </c>
      <c r="B10" s="127"/>
      <c r="C10" s="127"/>
      <c r="D10" s="127"/>
      <c r="E10" s="127"/>
      <c r="F10" s="127"/>
      <c r="G10" s="127"/>
      <c r="H10" s="127"/>
    </row>
    <row r="11" spans="1:8" ht="15.75">
      <c r="A11" s="117" t="s">
        <v>8</v>
      </c>
      <c r="B11" s="118"/>
      <c r="C11" s="118"/>
      <c r="D11" s="118"/>
      <c r="E11" s="118"/>
      <c r="F11" s="118"/>
      <c r="G11" s="118"/>
      <c r="H11" s="119"/>
    </row>
    <row r="12" spans="1:8" ht="15.75">
      <c r="A12" s="110" t="s">
        <v>9</v>
      </c>
      <c r="B12" s="21" t="s">
        <v>12</v>
      </c>
      <c r="C12" s="25" t="s">
        <v>14</v>
      </c>
      <c r="D12" s="2">
        <v>3.7</v>
      </c>
      <c r="E12" s="2">
        <v>4.04</v>
      </c>
      <c r="F12" s="2">
        <v>0.25</v>
      </c>
      <c r="G12" s="32">
        <v>56</v>
      </c>
      <c r="H12" s="2">
        <v>776</v>
      </c>
    </row>
    <row r="13" spans="1:8" ht="39">
      <c r="A13" s="111"/>
      <c r="B13" s="21" t="s">
        <v>78</v>
      </c>
      <c r="C13" s="25" t="s">
        <v>80</v>
      </c>
      <c r="D13" s="2">
        <v>5.89</v>
      </c>
      <c r="E13" s="2">
        <v>7.5</v>
      </c>
      <c r="F13" s="2">
        <v>25.9</v>
      </c>
      <c r="G13" s="32">
        <v>195</v>
      </c>
      <c r="H13" s="2">
        <v>898</v>
      </c>
    </row>
    <row r="14" spans="1:8" ht="26.25">
      <c r="A14" s="111"/>
      <c r="B14" s="21" t="s">
        <v>79</v>
      </c>
      <c r="C14" s="25">
        <v>180</v>
      </c>
      <c r="D14" s="2">
        <v>1.63</v>
      </c>
      <c r="E14" s="2">
        <v>1.5</v>
      </c>
      <c r="F14" s="2">
        <v>11.9</v>
      </c>
      <c r="G14" s="32">
        <v>67.7</v>
      </c>
      <c r="H14" s="2">
        <v>986</v>
      </c>
    </row>
    <row r="15" spans="1:8" ht="15.75">
      <c r="A15" s="111"/>
      <c r="B15" s="21" t="s">
        <v>13</v>
      </c>
      <c r="C15" s="25">
        <v>36</v>
      </c>
      <c r="D15" s="2">
        <v>2.7</v>
      </c>
      <c r="E15" s="2">
        <v>0.36</v>
      </c>
      <c r="F15" s="2">
        <v>18.36</v>
      </c>
      <c r="G15" s="32">
        <v>90</v>
      </c>
      <c r="H15" s="2" t="s">
        <v>16</v>
      </c>
    </row>
    <row r="16" spans="1:8" ht="15.75">
      <c r="A16" s="112"/>
      <c r="B16" s="21" t="s">
        <v>77</v>
      </c>
      <c r="C16" s="25">
        <v>170</v>
      </c>
      <c r="D16" s="2">
        <v>0.68</v>
      </c>
      <c r="E16" s="2">
        <v>0.68</v>
      </c>
      <c r="F16" s="2">
        <v>16.6</v>
      </c>
      <c r="G16" s="32">
        <v>80</v>
      </c>
      <c r="H16" s="2" t="s">
        <v>16</v>
      </c>
    </row>
    <row r="17" spans="1:8" ht="15.75" customHeight="1">
      <c r="A17" s="120" t="s">
        <v>17</v>
      </c>
      <c r="B17" s="121"/>
      <c r="C17" s="24"/>
      <c r="D17" s="20">
        <f>SUM(D12:D16)</f>
        <v>14.599999999999998</v>
      </c>
      <c r="E17" s="20">
        <f>SUM(E12:E16)</f>
        <v>14.079999999999998</v>
      </c>
      <c r="F17" s="20">
        <f>SUM(F12:F16)</f>
        <v>73.00999999999999</v>
      </c>
      <c r="G17" s="20">
        <f>SUM(G12:G16)</f>
        <v>488.7</v>
      </c>
      <c r="H17" s="35" t="s">
        <v>16</v>
      </c>
    </row>
    <row r="18" spans="1:8" ht="27.75" customHeight="1">
      <c r="A18" s="102" t="s">
        <v>18</v>
      </c>
      <c r="B18" s="21" t="s">
        <v>81</v>
      </c>
      <c r="C18" s="25">
        <v>60</v>
      </c>
      <c r="D18" s="2">
        <v>0.96</v>
      </c>
      <c r="E18" s="2">
        <v>0.24</v>
      </c>
      <c r="F18" s="2">
        <v>8.58</v>
      </c>
      <c r="G18" s="32">
        <v>41.4</v>
      </c>
      <c r="H18" s="2">
        <v>984</v>
      </c>
    </row>
    <row r="19" spans="1:8" ht="39">
      <c r="A19" s="103"/>
      <c r="B19" s="21" t="s">
        <v>82</v>
      </c>
      <c r="C19" s="25" t="s">
        <v>86</v>
      </c>
      <c r="D19" s="2">
        <v>3.69</v>
      </c>
      <c r="E19" s="2">
        <v>5.73</v>
      </c>
      <c r="F19" s="2">
        <v>12.6</v>
      </c>
      <c r="G19" s="32">
        <v>116.9</v>
      </c>
      <c r="H19" s="2">
        <v>1000</v>
      </c>
    </row>
    <row r="20" spans="1:8" ht="26.25">
      <c r="A20" s="103"/>
      <c r="B20" s="21" t="s">
        <v>83</v>
      </c>
      <c r="C20" s="25">
        <v>90</v>
      </c>
      <c r="D20" s="2">
        <v>13.7</v>
      </c>
      <c r="E20" s="2">
        <v>14.3</v>
      </c>
      <c r="F20" s="2">
        <v>12.7</v>
      </c>
      <c r="G20" s="32">
        <v>235</v>
      </c>
      <c r="H20" s="2">
        <v>29</v>
      </c>
    </row>
    <row r="21" spans="1:8" ht="26.25">
      <c r="A21" s="103"/>
      <c r="B21" s="21" t="s">
        <v>84</v>
      </c>
      <c r="C21" s="25">
        <v>150</v>
      </c>
      <c r="D21" s="2">
        <v>5.3</v>
      </c>
      <c r="E21" s="2">
        <v>3.93</v>
      </c>
      <c r="F21" s="2">
        <v>32.7</v>
      </c>
      <c r="G21" s="32">
        <v>187</v>
      </c>
      <c r="H21" s="2">
        <v>307</v>
      </c>
    </row>
    <row r="22" spans="1:8" ht="15.75">
      <c r="A22" s="103"/>
      <c r="B22" s="21" t="s">
        <v>85</v>
      </c>
      <c r="C22" s="25" t="s">
        <v>61</v>
      </c>
      <c r="D22" s="2">
        <v>0.22</v>
      </c>
      <c r="E22" s="2">
        <v>0.05</v>
      </c>
      <c r="F22" s="2">
        <v>13.7</v>
      </c>
      <c r="G22" s="32">
        <v>56</v>
      </c>
      <c r="H22" s="2">
        <v>432</v>
      </c>
    </row>
    <row r="23" spans="1:8" ht="15.75">
      <c r="A23" s="103"/>
      <c r="B23" s="21" t="s">
        <v>13</v>
      </c>
      <c r="C23" s="25">
        <v>20</v>
      </c>
      <c r="D23" s="2">
        <v>1.5</v>
      </c>
      <c r="E23" s="2">
        <v>0.2</v>
      </c>
      <c r="F23" s="2">
        <v>10.2</v>
      </c>
      <c r="G23" s="32">
        <v>50</v>
      </c>
      <c r="H23" s="2" t="s">
        <v>16</v>
      </c>
    </row>
    <row r="24" spans="1:8" ht="15.75">
      <c r="A24" s="104"/>
      <c r="B24" s="21" t="s">
        <v>19</v>
      </c>
      <c r="C24" s="25">
        <v>20</v>
      </c>
      <c r="D24" s="2">
        <v>1.32</v>
      </c>
      <c r="E24" s="2">
        <v>0.24</v>
      </c>
      <c r="F24" s="2">
        <v>7.92</v>
      </c>
      <c r="G24" s="32">
        <v>39</v>
      </c>
      <c r="H24" s="2" t="s">
        <v>16</v>
      </c>
    </row>
    <row r="25" spans="1:8" ht="15.75" customHeight="1">
      <c r="A25" s="120" t="s">
        <v>20</v>
      </c>
      <c r="B25" s="121"/>
      <c r="C25" s="24"/>
      <c r="D25" s="20">
        <f>SUM(D18:D24)</f>
        <v>26.69</v>
      </c>
      <c r="E25" s="20">
        <f>SUM(E18:E24)</f>
        <v>24.69</v>
      </c>
      <c r="F25" s="20">
        <f>SUM(F18:F24)</f>
        <v>98.4</v>
      </c>
      <c r="G25" s="20">
        <f>SUM(G18:G24)</f>
        <v>725.3</v>
      </c>
      <c r="H25" s="35"/>
    </row>
    <row r="26" spans="1:8" ht="26.25">
      <c r="A26" s="102" t="s">
        <v>22</v>
      </c>
      <c r="B26" s="21" t="s">
        <v>87</v>
      </c>
      <c r="C26" s="25">
        <v>75</v>
      </c>
      <c r="D26" s="2">
        <v>5.8</v>
      </c>
      <c r="E26" s="2">
        <v>5.5</v>
      </c>
      <c r="F26" s="25">
        <v>44.4</v>
      </c>
      <c r="G26" s="2">
        <v>251.7</v>
      </c>
      <c r="H26" s="2">
        <v>324</v>
      </c>
    </row>
    <row r="27" spans="1:8" ht="15.75">
      <c r="A27" s="104"/>
      <c r="B27" s="21" t="s">
        <v>23</v>
      </c>
      <c r="C27" s="25">
        <v>200</v>
      </c>
      <c r="D27" s="2">
        <v>5.8</v>
      </c>
      <c r="E27" s="2">
        <v>6.4</v>
      </c>
      <c r="F27" s="25">
        <v>9.4</v>
      </c>
      <c r="G27" s="2">
        <v>120</v>
      </c>
      <c r="H27" s="2">
        <v>997</v>
      </c>
    </row>
    <row r="28" spans="1:8" ht="15.75">
      <c r="A28" s="14" t="s">
        <v>24</v>
      </c>
      <c r="B28" s="36"/>
      <c r="C28" s="23"/>
      <c r="D28" s="22">
        <f>SUM(D26:D27)</f>
        <v>11.6</v>
      </c>
      <c r="E28" s="22">
        <f>SUM(E26:E27)</f>
        <v>11.9</v>
      </c>
      <c r="F28" s="22">
        <f>SUM(F26:F27)</f>
        <v>53.8</v>
      </c>
      <c r="G28" s="22">
        <f>SUM(G26:G27)</f>
        <v>371.7</v>
      </c>
      <c r="H28" s="37"/>
    </row>
    <row r="29" spans="1:8" ht="15.75">
      <c r="A29" s="14" t="s">
        <v>25</v>
      </c>
      <c r="B29" s="14"/>
      <c r="C29" s="16"/>
      <c r="D29" s="5">
        <f>D28+D25+D17</f>
        <v>52.89</v>
      </c>
      <c r="E29" s="5">
        <f>E28+E25+E17</f>
        <v>50.67</v>
      </c>
      <c r="F29" s="5">
        <f>F28+F25+F17</f>
        <v>225.20999999999998</v>
      </c>
      <c r="G29" s="5">
        <f>G28+G25+G17</f>
        <v>1585.7</v>
      </c>
      <c r="H29" s="16"/>
    </row>
    <row r="30" spans="1:8" ht="15">
      <c r="A30" s="108" t="s">
        <v>26</v>
      </c>
      <c r="B30" s="109"/>
      <c r="C30" s="109"/>
      <c r="D30" s="109"/>
      <c r="E30" s="109"/>
      <c r="F30" s="109"/>
      <c r="G30" s="109"/>
      <c r="H30" s="109"/>
    </row>
    <row r="31" spans="1:8" ht="15.75" customHeight="1">
      <c r="A31" s="111" t="s">
        <v>9</v>
      </c>
      <c r="B31" s="21" t="s">
        <v>63</v>
      </c>
      <c r="C31" s="25">
        <v>40</v>
      </c>
      <c r="D31" s="2">
        <v>0.28</v>
      </c>
      <c r="E31" s="2">
        <v>0.04</v>
      </c>
      <c r="F31" s="25">
        <v>0.76</v>
      </c>
      <c r="G31" s="25">
        <v>4.4</v>
      </c>
      <c r="H31" s="2">
        <v>982</v>
      </c>
    </row>
    <row r="32" spans="1:8" ht="56.25" customHeight="1">
      <c r="A32" s="111"/>
      <c r="B32" s="21" t="s">
        <v>88</v>
      </c>
      <c r="C32" s="25" t="s">
        <v>80</v>
      </c>
      <c r="D32" s="2">
        <v>17.6</v>
      </c>
      <c r="E32" s="2">
        <v>22.53</v>
      </c>
      <c r="F32" s="25">
        <v>19.1</v>
      </c>
      <c r="G32" s="25">
        <v>350.3</v>
      </c>
      <c r="H32" s="2">
        <v>980</v>
      </c>
    </row>
    <row r="33" spans="1:8" ht="17.25" customHeight="1">
      <c r="A33" s="111"/>
      <c r="B33" s="21" t="s">
        <v>89</v>
      </c>
      <c r="C33" s="25" t="s">
        <v>90</v>
      </c>
      <c r="D33" s="2">
        <v>0.2</v>
      </c>
      <c r="E33" s="2">
        <v>0.06</v>
      </c>
      <c r="F33" s="25">
        <v>12.8</v>
      </c>
      <c r="G33" s="25">
        <v>53</v>
      </c>
      <c r="H33" s="2">
        <v>621</v>
      </c>
    </row>
    <row r="34" spans="1:8" ht="15.75">
      <c r="A34" s="111"/>
      <c r="B34" s="21" t="s">
        <v>13</v>
      </c>
      <c r="C34" s="30">
        <v>34</v>
      </c>
      <c r="D34" s="29">
        <v>2.53</v>
      </c>
      <c r="E34" s="29">
        <v>0.34</v>
      </c>
      <c r="F34" s="30">
        <v>17.28</v>
      </c>
      <c r="G34" s="30">
        <v>85</v>
      </c>
      <c r="H34" s="2" t="s">
        <v>16</v>
      </c>
    </row>
    <row r="35" spans="1:8" ht="21.75" customHeight="1">
      <c r="A35" s="114" t="s">
        <v>17</v>
      </c>
      <c r="B35" s="116"/>
      <c r="C35" s="17"/>
      <c r="D35" s="18">
        <f>SUM(D31:D34)</f>
        <v>20.610000000000003</v>
      </c>
      <c r="E35" s="18">
        <f>SUM(E31:E34)</f>
        <v>22.97</v>
      </c>
      <c r="F35" s="18">
        <f>SUM(F31:F34)</f>
        <v>49.940000000000005</v>
      </c>
      <c r="G35" s="18">
        <f>SUM(G31:G34)</f>
        <v>492.7</v>
      </c>
      <c r="H35" s="40"/>
    </row>
    <row r="36" spans="1:8" ht="15.75">
      <c r="A36" s="110" t="s">
        <v>18</v>
      </c>
      <c r="B36" s="21" t="s">
        <v>63</v>
      </c>
      <c r="C36" s="25">
        <v>60</v>
      </c>
      <c r="D36" s="2">
        <v>0.42</v>
      </c>
      <c r="E36" s="2">
        <v>0.06</v>
      </c>
      <c r="F36" s="2">
        <v>1.14</v>
      </c>
      <c r="G36" s="32">
        <v>6.6</v>
      </c>
      <c r="H36" s="2">
        <v>982</v>
      </c>
    </row>
    <row r="37" spans="1:8" ht="39">
      <c r="A37" s="111"/>
      <c r="B37" s="21" t="s">
        <v>91</v>
      </c>
      <c r="C37" s="25" t="s">
        <v>74</v>
      </c>
      <c r="D37" s="26">
        <v>5.95</v>
      </c>
      <c r="E37" s="26">
        <v>7.95</v>
      </c>
      <c r="F37" s="26">
        <v>8.308</v>
      </c>
      <c r="G37" s="32">
        <v>128</v>
      </c>
      <c r="H37" s="2" t="s">
        <v>94</v>
      </c>
    </row>
    <row r="38" spans="1:8" ht="26.25">
      <c r="A38" s="111"/>
      <c r="B38" s="21" t="s">
        <v>92</v>
      </c>
      <c r="C38" s="25" t="s">
        <v>93</v>
      </c>
      <c r="D38" s="26">
        <v>11.03</v>
      </c>
      <c r="E38" s="26">
        <v>13.68</v>
      </c>
      <c r="F38" s="26">
        <v>12.87</v>
      </c>
      <c r="G38" s="32">
        <v>218</v>
      </c>
      <c r="H38" s="2">
        <v>626</v>
      </c>
    </row>
    <row r="39" spans="1:8" ht="26.25">
      <c r="A39" s="111"/>
      <c r="B39" s="21" t="s">
        <v>27</v>
      </c>
      <c r="C39" s="25">
        <v>150</v>
      </c>
      <c r="D39" s="2">
        <v>3</v>
      </c>
      <c r="E39" s="2">
        <v>4.4</v>
      </c>
      <c r="F39" s="2">
        <v>20</v>
      </c>
      <c r="G39" s="32">
        <v>132</v>
      </c>
      <c r="H39" s="2">
        <v>371</v>
      </c>
    </row>
    <row r="40" spans="1:8" ht="39">
      <c r="A40" s="111"/>
      <c r="B40" s="21" t="s">
        <v>29</v>
      </c>
      <c r="C40" s="25">
        <v>200</v>
      </c>
      <c r="D40" s="2">
        <v>0.5</v>
      </c>
      <c r="E40" s="2">
        <v>0.07</v>
      </c>
      <c r="F40" s="2">
        <v>24</v>
      </c>
      <c r="G40" s="32">
        <v>99</v>
      </c>
      <c r="H40" s="2">
        <v>611</v>
      </c>
    </row>
    <row r="41" spans="1:8" ht="15.75">
      <c r="A41" s="111"/>
      <c r="B41" s="21" t="s">
        <v>13</v>
      </c>
      <c r="C41" s="25">
        <v>47</v>
      </c>
      <c r="D41" s="2">
        <v>3.5</v>
      </c>
      <c r="E41" s="2">
        <v>0.47</v>
      </c>
      <c r="F41" s="2">
        <v>23.9</v>
      </c>
      <c r="G41" s="32">
        <v>117</v>
      </c>
      <c r="H41" s="42" t="s">
        <v>16</v>
      </c>
    </row>
    <row r="42" spans="1:14" ht="15.75">
      <c r="A42" s="112"/>
      <c r="B42" s="21" t="s">
        <v>19</v>
      </c>
      <c r="C42" s="25">
        <v>20</v>
      </c>
      <c r="D42" s="2">
        <v>1.3</v>
      </c>
      <c r="E42" s="2">
        <v>0.24</v>
      </c>
      <c r="F42" s="2">
        <v>7.92</v>
      </c>
      <c r="G42" s="32">
        <v>39</v>
      </c>
      <c r="H42" s="42" t="s">
        <v>16</v>
      </c>
      <c r="I42" s="11"/>
      <c r="J42" s="11"/>
      <c r="K42" s="11"/>
      <c r="L42" s="11"/>
      <c r="M42" s="11"/>
      <c r="N42" s="11"/>
    </row>
    <row r="43" spans="1:14" ht="15.75">
      <c r="A43" s="131" t="s">
        <v>20</v>
      </c>
      <c r="B43" s="115"/>
      <c r="C43" s="17"/>
      <c r="D43" s="20">
        <f>SUM(D36:D42)</f>
        <v>25.7</v>
      </c>
      <c r="E43" s="20">
        <f>SUM(E36:E42)</f>
        <v>26.869999999999994</v>
      </c>
      <c r="F43" s="20">
        <f>SUM(F36:F42)</f>
        <v>98.13799999999999</v>
      </c>
      <c r="G43" s="20">
        <f>SUM(G36:G42)</f>
        <v>739.6</v>
      </c>
      <c r="H43" s="17"/>
      <c r="I43" s="11"/>
      <c r="J43" s="11"/>
      <c r="K43" s="11"/>
      <c r="L43" s="11"/>
      <c r="M43" s="11"/>
      <c r="N43" s="11"/>
    </row>
    <row r="44" spans="1:15" s="1" customFormat="1" ht="26.25">
      <c r="A44" s="110" t="s">
        <v>22</v>
      </c>
      <c r="B44" s="21" t="s">
        <v>95</v>
      </c>
      <c r="C44" s="25">
        <v>75</v>
      </c>
      <c r="D44" s="2">
        <v>5.58</v>
      </c>
      <c r="E44" s="2">
        <v>17.4</v>
      </c>
      <c r="F44" s="25">
        <v>42.02</v>
      </c>
      <c r="G44" s="25">
        <v>347</v>
      </c>
      <c r="H44" s="2">
        <v>385</v>
      </c>
      <c r="I44" s="11"/>
      <c r="J44" s="11"/>
      <c r="K44" s="11"/>
      <c r="L44" s="11"/>
      <c r="M44" s="11"/>
      <c r="N44" s="11"/>
      <c r="O44" s="7"/>
    </row>
    <row r="45" spans="1:14" ht="15.75">
      <c r="A45" s="112"/>
      <c r="B45" s="21" t="s">
        <v>40</v>
      </c>
      <c r="C45" s="25">
        <v>200</v>
      </c>
      <c r="D45" s="2">
        <v>1.55</v>
      </c>
      <c r="E45" s="2">
        <v>1.45</v>
      </c>
      <c r="F45" s="25">
        <v>2.17</v>
      </c>
      <c r="G45" s="25">
        <v>28</v>
      </c>
      <c r="H45" s="2">
        <v>603</v>
      </c>
      <c r="I45" s="11"/>
      <c r="J45" s="11"/>
      <c r="K45" s="11"/>
      <c r="L45" s="11"/>
      <c r="M45" s="11"/>
      <c r="N45" s="11"/>
    </row>
    <row r="46" spans="1:8" ht="15.75">
      <c r="A46" s="100" t="s">
        <v>24</v>
      </c>
      <c r="B46" s="101"/>
      <c r="C46" s="41"/>
      <c r="D46" s="22">
        <f>SUM(D44:D45)</f>
        <v>7.13</v>
      </c>
      <c r="E46" s="22">
        <f>SUM(E44:E45)</f>
        <v>18.849999999999998</v>
      </c>
      <c r="F46" s="22">
        <f>SUM(F44:F45)</f>
        <v>44.190000000000005</v>
      </c>
      <c r="G46" s="22">
        <f>SUM(G44:G45)</f>
        <v>375</v>
      </c>
      <c r="H46" s="41"/>
    </row>
    <row r="47" spans="1:8" ht="15.75">
      <c r="A47" s="100" t="s">
        <v>30</v>
      </c>
      <c r="B47" s="100"/>
      <c r="C47" s="6"/>
      <c r="D47" s="5">
        <f>D46+D43+D35</f>
        <v>53.44</v>
      </c>
      <c r="E47" s="5">
        <f>E46+E43+E35</f>
        <v>68.69</v>
      </c>
      <c r="F47" s="5">
        <f>F46+F43+F35</f>
        <v>192.268</v>
      </c>
      <c r="G47" s="5">
        <f>G46+G43+G35</f>
        <v>1607.3</v>
      </c>
      <c r="H47" s="6"/>
    </row>
    <row r="48" spans="1:8" ht="15">
      <c r="A48" s="108" t="s">
        <v>32</v>
      </c>
      <c r="B48" s="109"/>
      <c r="C48" s="109"/>
      <c r="D48" s="109"/>
      <c r="E48" s="109"/>
      <c r="F48" s="109"/>
      <c r="G48" s="109"/>
      <c r="H48" s="109"/>
    </row>
    <row r="49" spans="1:8" ht="15.75">
      <c r="A49" s="110" t="s">
        <v>9</v>
      </c>
      <c r="B49" s="21" t="s">
        <v>96</v>
      </c>
      <c r="C49" s="25">
        <v>17</v>
      </c>
      <c r="D49" s="2">
        <v>3.9</v>
      </c>
      <c r="E49" s="2">
        <v>5</v>
      </c>
      <c r="F49" s="25">
        <v>0</v>
      </c>
      <c r="G49" s="25">
        <v>62</v>
      </c>
      <c r="H49" s="2">
        <v>982</v>
      </c>
    </row>
    <row r="50" spans="1:8" ht="44.25" customHeight="1">
      <c r="A50" s="111"/>
      <c r="B50" s="21" t="s">
        <v>97</v>
      </c>
      <c r="C50" s="25" t="s">
        <v>98</v>
      </c>
      <c r="D50" s="2">
        <v>29.9</v>
      </c>
      <c r="E50" s="2">
        <v>10.5</v>
      </c>
      <c r="F50" s="25">
        <v>44</v>
      </c>
      <c r="G50" s="25">
        <v>387</v>
      </c>
      <c r="H50" s="2">
        <v>342</v>
      </c>
    </row>
    <row r="51" spans="1:8" ht="15.75">
      <c r="A51" s="111"/>
      <c r="B51" s="21" t="s">
        <v>31</v>
      </c>
      <c r="C51" s="25">
        <v>200</v>
      </c>
      <c r="D51" s="2">
        <v>0.19</v>
      </c>
      <c r="E51" s="2">
        <v>0.04</v>
      </c>
      <c r="F51" s="25">
        <v>9.1</v>
      </c>
      <c r="G51" s="25">
        <v>37</v>
      </c>
      <c r="H51" s="2">
        <v>663</v>
      </c>
    </row>
    <row r="52" spans="1:8" ht="15.75">
      <c r="A52" s="112"/>
      <c r="B52" s="21" t="s">
        <v>13</v>
      </c>
      <c r="C52" s="25">
        <v>32</v>
      </c>
      <c r="D52" s="2">
        <v>2.4</v>
      </c>
      <c r="E52" s="2">
        <v>0.32</v>
      </c>
      <c r="F52" s="25">
        <v>16.3</v>
      </c>
      <c r="G52" s="25">
        <v>80</v>
      </c>
      <c r="H52" s="2" t="s">
        <v>16</v>
      </c>
    </row>
    <row r="53" spans="1:8" ht="15.75">
      <c r="A53" s="114" t="s">
        <v>17</v>
      </c>
      <c r="B53" s="115"/>
      <c r="C53" s="27"/>
      <c r="D53" s="20">
        <f>SUM(D49:D52)</f>
        <v>36.38999999999999</v>
      </c>
      <c r="E53" s="20">
        <f>SUM(E49:E52)</f>
        <v>15.86</v>
      </c>
      <c r="F53" s="20">
        <f>SUM(F49:F52)</f>
        <v>69.4</v>
      </c>
      <c r="G53" s="28">
        <f>SUM(G49:G52)</f>
        <v>566</v>
      </c>
      <c r="H53" s="27"/>
    </row>
    <row r="54" spans="1:8" ht="15.75">
      <c r="A54" s="110" t="s">
        <v>18</v>
      </c>
      <c r="B54" s="21" t="s">
        <v>52</v>
      </c>
      <c r="C54" s="25">
        <v>60</v>
      </c>
      <c r="D54" s="2">
        <v>0.66</v>
      </c>
      <c r="E54" s="2">
        <v>0.12</v>
      </c>
      <c r="F54" s="25">
        <v>2.28</v>
      </c>
      <c r="G54" s="25">
        <v>14.4</v>
      </c>
      <c r="H54" s="2">
        <v>982</v>
      </c>
    </row>
    <row r="55" spans="1:8" ht="39">
      <c r="A55" s="111"/>
      <c r="B55" s="21" t="s">
        <v>99</v>
      </c>
      <c r="C55" s="25" t="s">
        <v>73</v>
      </c>
      <c r="D55" s="2">
        <v>2.89</v>
      </c>
      <c r="E55" s="2">
        <v>5.2</v>
      </c>
      <c r="F55" s="25">
        <v>7.68</v>
      </c>
      <c r="G55" s="25">
        <v>89.18</v>
      </c>
      <c r="H55" s="2">
        <v>996</v>
      </c>
    </row>
    <row r="56" spans="1:8" ht="26.25">
      <c r="A56" s="111"/>
      <c r="B56" s="21" t="s">
        <v>33</v>
      </c>
      <c r="C56" s="25">
        <v>90</v>
      </c>
      <c r="D56" s="2">
        <v>8.64</v>
      </c>
      <c r="E56" s="2">
        <v>12.12</v>
      </c>
      <c r="F56" s="25">
        <v>3.59</v>
      </c>
      <c r="G56" s="25">
        <v>158.1</v>
      </c>
      <c r="H56" s="2">
        <v>975</v>
      </c>
    </row>
    <row r="57" spans="1:8" ht="26.25">
      <c r="A57" s="111"/>
      <c r="B57" s="21" t="s">
        <v>100</v>
      </c>
      <c r="C57" s="25">
        <v>150</v>
      </c>
      <c r="D57" s="2">
        <v>4.3</v>
      </c>
      <c r="E57" s="2">
        <v>4</v>
      </c>
      <c r="F57" s="25">
        <v>29.5</v>
      </c>
      <c r="G57" s="25">
        <v>172</v>
      </c>
      <c r="H57" s="2">
        <v>585</v>
      </c>
    </row>
    <row r="58" spans="1:8" ht="26.25">
      <c r="A58" s="111"/>
      <c r="B58" s="21" t="s">
        <v>71</v>
      </c>
      <c r="C58" s="25">
        <v>200</v>
      </c>
      <c r="D58" s="2">
        <v>0.3</v>
      </c>
      <c r="E58" s="2">
        <v>0.13</v>
      </c>
      <c r="F58" s="25">
        <v>18.2</v>
      </c>
      <c r="G58" s="25">
        <v>75</v>
      </c>
      <c r="H58" s="2">
        <v>667</v>
      </c>
    </row>
    <row r="59" spans="1:8" ht="15.75">
      <c r="A59" s="111"/>
      <c r="B59" s="21" t="s">
        <v>13</v>
      </c>
      <c r="C59" s="25">
        <v>47</v>
      </c>
      <c r="D59" s="2">
        <v>3.5</v>
      </c>
      <c r="E59" s="2">
        <v>0.47</v>
      </c>
      <c r="F59" s="25">
        <v>23.9</v>
      </c>
      <c r="G59" s="25">
        <v>117</v>
      </c>
      <c r="H59" s="42" t="s">
        <v>16</v>
      </c>
    </row>
    <row r="60" spans="1:8" ht="15.75">
      <c r="A60" s="112"/>
      <c r="B60" s="21" t="s">
        <v>19</v>
      </c>
      <c r="C60" s="25">
        <v>20</v>
      </c>
      <c r="D60" s="2">
        <v>1.98</v>
      </c>
      <c r="E60" s="2">
        <v>0.36</v>
      </c>
      <c r="F60" s="25">
        <v>11.88</v>
      </c>
      <c r="G60" s="25">
        <v>58.5</v>
      </c>
      <c r="H60" s="42" t="s">
        <v>16</v>
      </c>
    </row>
    <row r="61" spans="1:8" ht="15.75">
      <c r="A61" s="128" t="s">
        <v>20</v>
      </c>
      <c r="B61" s="130"/>
      <c r="C61" s="43"/>
      <c r="D61" s="18">
        <f>SUM(D54:D60)</f>
        <v>22.270000000000003</v>
      </c>
      <c r="E61" s="18">
        <f>SUM(E54:E60)</f>
        <v>22.399999999999995</v>
      </c>
      <c r="F61" s="18">
        <f>SUM(F54:F60)</f>
        <v>97.03</v>
      </c>
      <c r="G61" s="44">
        <f>SUM(G54:G60)</f>
        <v>684.1800000000001</v>
      </c>
      <c r="H61" s="35"/>
    </row>
    <row r="62" spans="1:8" ht="39">
      <c r="A62" s="110" t="s">
        <v>22</v>
      </c>
      <c r="B62" s="21" t="s">
        <v>101</v>
      </c>
      <c r="C62" s="25">
        <v>75</v>
      </c>
      <c r="D62" s="2">
        <v>5</v>
      </c>
      <c r="E62" s="2">
        <v>4.6</v>
      </c>
      <c r="F62" s="25">
        <v>30.7</v>
      </c>
      <c r="G62" s="25">
        <v>185</v>
      </c>
      <c r="H62" s="2">
        <v>60</v>
      </c>
    </row>
    <row r="63" spans="1:8" ht="26.25" customHeight="1">
      <c r="A63" s="112"/>
      <c r="B63" s="21" t="s">
        <v>102</v>
      </c>
      <c r="C63" s="25">
        <v>200</v>
      </c>
      <c r="D63" s="2">
        <v>1.7</v>
      </c>
      <c r="E63" s="2">
        <v>1.7</v>
      </c>
      <c r="F63" s="25">
        <v>16.6</v>
      </c>
      <c r="G63" s="25">
        <v>89</v>
      </c>
      <c r="H63" s="2">
        <v>987</v>
      </c>
    </row>
    <row r="64" spans="1:8" ht="16.5" customHeight="1">
      <c r="A64" s="105" t="s">
        <v>24</v>
      </c>
      <c r="B64" s="113"/>
      <c r="C64" s="41"/>
      <c r="D64" s="22">
        <f>SUM(D62:D63)</f>
        <v>6.7</v>
      </c>
      <c r="E64" s="22">
        <f>SUM(E62:E63)</f>
        <v>6.3</v>
      </c>
      <c r="F64" s="22">
        <f>SUM(F62:F63)</f>
        <v>47.3</v>
      </c>
      <c r="G64" s="22">
        <f>SUM(G62:G63)</f>
        <v>274</v>
      </c>
      <c r="H64" s="41"/>
    </row>
    <row r="65" spans="1:8" ht="15.75">
      <c r="A65" s="100" t="s">
        <v>35</v>
      </c>
      <c r="B65" s="100"/>
      <c r="C65" s="6"/>
      <c r="D65" s="5">
        <f>D64+D53+D61</f>
        <v>65.36</v>
      </c>
      <c r="E65" s="5">
        <f>E64+E53+E61</f>
        <v>44.559999999999995</v>
      </c>
      <c r="F65" s="5">
        <f>F64+F53+F61</f>
        <v>213.73000000000002</v>
      </c>
      <c r="G65" s="5">
        <f>G64+G53+G61</f>
        <v>1524.18</v>
      </c>
      <c r="H65" s="15"/>
    </row>
    <row r="66" spans="1:8" ht="15.75">
      <c r="A66" s="117" t="s">
        <v>36</v>
      </c>
      <c r="B66" s="118"/>
      <c r="C66" s="118"/>
      <c r="D66" s="118"/>
      <c r="E66" s="118"/>
      <c r="F66" s="118"/>
      <c r="G66" s="118"/>
      <c r="H66" s="119"/>
    </row>
    <row r="67" spans="1:8" ht="26.25">
      <c r="A67" s="102" t="s">
        <v>9</v>
      </c>
      <c r="B67" s="21" t="s">
        <v>111</v>
      </c>
      <c r="C67" s="34" t="s">
        <v>112</v>
      </c>
      <c r="D67" s="33">
        <v>11.2</v>
      </c>
      <c r="E67" s="33">
        <v>10</v>
      </c>
      <c r="F67" s="34">
        <v>6</v>
      </c>
      <c r="G67" s="34">
        <v>160</v>
      </c>
      <c r="H67" s="33">
        <v>222</v>
      </c>
    </row>
    <row r="68" spans="1:8" ht="26.25">
      <c r="A68" s="103"/>
      <c r="B68" s="21" t="s">
        <v>34</v>
      </c>
      <c r="C68" s="34">
        <v>150</v>
      </c>
      <c r="D68" s="33">
        <v>5.3</v>
      </c>
      <c r="E68" s="33">
        <v>3.9</v>
      </c>
      <c r="F68" s="34">
        <v>32.7</v>
      </c>
      <c r="G68" s="34">
        <v>187</v>
      </c>
      <c r="H68" s="33">
        <v>307</v>
      </c>
    </row>
    <row r="69" spans="1:8" ht="15.75">
      <c r="A69" s="103"/>
      <c r="B69" s="21" t="s">
        <v>85</v>
      </c>
      <c r="C69" s="34" t="s">
        <v>61</v>
      </c>
      <c r="D69" s="33">
        <v>0.22</v>
      </c>
      <c r="E69" s="33">
        <v>0.05</v>
      </c>
      <c r="F69" s="34">
        <v>13.76</v>
      </c>
      <c r="G69" s="34">
        <v>56</v>
      </c>
      <c r="H69" s="33">
        <v>432</v>
      </c>
    </row>
    <row r="70" spans="1:8" ht="15.75">
      <c r="A70" s="103"/>
      <c r="B70" s="21" t="s">
        <v>13</v>
      </c>
      <c r="C70" s="39">
        <v>34</v>
      </c>
      <c r="D70" s="38">
        <v>2.55</v>
      </c>
      <c r="E70" s="38">
        <v>0.34</v>
      </c>
      <c r="F70" s="39">
        <v>17.32</v>
      </c>
      <c r="G70" s="39">
        <v>85</v>
      </c>
      <c r="H70" s="33" t="s">
        <v>16</v>
      </c>
    </row>
    <row r="71" spans="1:8" ht="26.25">
      <c r="A71" s="104"/>
      <c r="B71" s="21" t="s">
        <v>110</v>
      </c>
      <c r="C71" s="39" t="s">
        <v>15</v>
      </c>
      <c r="D71" s="38">
        <v>5.4</v>
      </c>
      <c r="E71" s="38">
        <v>5</v>
      </c>
      <c r="F71" s="39">
        <v>21.6</v>
      </c>
      <c r="G71" s="39">
        <v>158</v>
      </c>
      <c r="H71" s="33" t="s">
        <v>16</v>
      </c>
    </row>
    <row r="72" spans="1:8" ht="15.75">
      <c r="A72" s="114" t="s">
        <v>17</v>
      </c>
      <c r="B72" s="115"/>
      <c r="C72" s="24"/>
      <c r="D72" s="20">
        <f>SUM(D67:D71)</f>
        <v>24.67</v>
      </c>
      <c r="E72" s="20">
        <f>SUM(E67:E71)</f>
        <v>19.29</v>
      </c>
      <c r="F72" s="20">
        <f>SUM(F67:F71)</f>
        <v>91.38</v>
      </c>
      <c r="G72" s="20">
        <f>SUM(G67:G71)</f>
        <v>646</v>
      </c>
      <c r="H72" s="35"/>
    </row>
    <row r="73" spans="1:8" ht="15.75">
      <c r="A73" s="110" t="s">
        <v>18</v>
      </c>
      <c r="B73" s="21" t="s">
        <v>63</v>
      </c>
      <c r="C73" s="34">
        <v>60</v>
      </c>
      <c r="D73" s="33">
        <v>0.4</v>
      </c>
      <c r="E73" s="33">
        <v>0.06</v>
      </c>
      <c r="F73" s="34">
        <v>1.14</v>
      </c>
      <c r="G73" s="34">
        <v>6.6</v>
      </c>
      <c r="H73" s="33">
        <v>982</v>
      </c>
    </row>
    <row r="74" spans="1:8" ht="39">
      <c r="A74" s="111"/>
      <c r="B74" s="21" t="s">
        <v>113</v>
      </c>
      <c r="C74" s="34" t="s">
        <v>117</v>
      </c>
      <c r="D74" s="33">
        <v>1.9</v>
      </c>
      <c r="E74" s="33">
        <v>3.7</v>
      </c>
      <c r="F74" s="34">
        <v>13.9</v>
      </c>
      <c r="G74" s="34">
        <v>97</v>
      </c>
      <c r="H74" s="33" t="s">
        <v>119</v>
      </c>
    </row>
    <row r="75" spans="1:8" ht="26.25">
      <c r="A75" s="111"/>
      <c r="B75" s="21" t="s">
        <v>114</v>
      </c>
      <c r="C75" s="34" t="s">
        <v>118</v>
      </c>
      <c r="D75" s="33">
        <v>15.72</v>
      </c>
      <c r="E75" s="33">
        <v>9.036</v>
      </c>
      <c r="F75" s="34">
        <v>4.062</v>
      </c>
      <c r="G75" s="34">
        <v>160.4</v>
      </c>
      <c r="H75" s="33">
        <v>275</v>
      </c>
    </row>
    <row r="76" spans="1:8" ht="26.25">
      <c r="A76" s="111"/>
      <c r="B76" s="21" t="s">
        <v>115</v>
      </c>
      <c r="C76" s="34">
        <v>150</v>
      </c>
      <c r="D76" s="33">
        <v>3.5</v>
      </c>
      <c r="E76" s="33">
        <v>4.2</v>
      </c>
      <c r="F76" s="34">
        <v>35.6</v>
      </c>
      <c r="G76" s="34">
        <v>195</v>
      </c>
      <c r="H76" s="33">
        <v>297</v>
      </c>
    </row>
    <row r="77" spans="1:8" ht="26.25">
      <c r="A77" s="111"/>
      <c r="B77" s="21" t="s">
        <v>116</v>
      </c>
      <c r="C77" s="34">
        <v>200</v>
      </c>
      <c r="D77" s="33">
        <v>0.2</v>
      </c>
      <c r="E77" s="33">
        <v>1.1</v>
      </c>
      <c r="F77" s="34">
        <v>19.8</v>
      </c>
      <c r="G77" s="34">
        <v>91</v>
      </c>
      <c r="H77" s="33">
        <v>904</v>
      </c>
    </row>
    <row r="78" spans="1:8" ht="15.75">
      <c r="A78" s="111"/>
      <c r="B78" s="21" t="s">
        <v>13</v>
      </c>
      <c r="C78" s="34">
        <v>32</v>
      </c>
      <c r="D78" s="33">
        <v>2.4</v>
      </c>
      <c r="E78" s="33">
        <v>0.32</v>
      </c>
      <c r="F78" s="34">
        <v>16.3</v>
      </c>
      <c r="G78" s="34">
        <v>80</v>
      </c>
      <c r="H78" s="33" t="s">
        <v>16</v>
      </c>
    </row>
    <row r="79" spans="1:8" ht="15.75">
      <c r="A79" s="112"/>
      <c r="B79" s="21" t="s">
        <v>19</v>
      </c>
      <c r="C79" s="34">
        <v>20</v>
      </c>
      <c r="D79" s="33">
        <v>1.32</v>
      </c>
      <c r="E79" s="33">
        <v>0.24</v>
      </c>
      <c r="F79" s="34">
        <v>7.92</v>
      </c>
      <c r="G79" s="34">
        <v>39</v>
      </c>
      <c r="H79" s="33" t="s">
        <v>16</v>
      </c>
    </row>
    <row r="80" spans="1:8" ht="15.75">
      <c r="A80" s="114" t="s">
        <v>20</v>
      </c>
      <c r="B80" s="115"/>
      <c r="C80" s="24"/>
      <c r="D80" s="20">
        <f>SUM(D73:D79)</f>
        <v>25.439999999999998</v>
      </c>
      <c r="E80" s="20">
        <f>SUM(E73:E79)</f>
        <v>18.656</v>
      </c>
      <c r="F80" s="20">
        <f>SUM(F73:F79)</f>
        <v>98.722</v>
      </c>
      <c r="G80" s="20">
        <f>SUM(G73:G79)</f>
        <v>669</v>
      </c>
      <c r="H80" s="35"/>
    </row>
    <row r="81" spans="1:8" ht="26.25">
      <c r="A81" s="110" t="s">
        <v>22</v>
      </c>
      <c r="B81" s="48" t="s">
        <v>120</v>
      </c>
      <c r="C81" s="34">
        <v>60</v>
      </c>
      <c r="D81" s="33">
        <v>4.2</v>
      </c>
      <c r="E81" s="33">
        <v>5.9</v>
      </c>
      <c r="F81" s="34">
        <v>39.3</v>
      </c>
      <c r="G81" s="34">
        <v>227</v>
      </c>
      <c r="H81" s="33">
        <v>414</v>
      </c>
    </row>
    <row r="82" spans="1:8" ht="26.25">
      <c r="A82" s="111"/>
      <c r="B82" s="48" t="s">
        <v>121</v>
      </c>
      <c r="C82" s="34">
        <v>200</v>
      </c>
      <c r="D82" s="33">
        <v>0.3</v>
      </c>
      <c r="E82" s="33">
        <v>0.08</v>
      </c>
      <c r="F82" s="34">
        <v>12.7</v>
      </c>
      <c r="G82" s="34">
        <v>53</v>
      </c>
      <c r="H82" s="33">
        <v>705</v>
      </c>
    </row>
    <row r="83" spans="1:8" ht="15.75">
      <c r="A83" s="100" t="s">
        <v>24</v>
      </c>
      <c r="B83" s="100"/>
      <c r="C83" s="23"/>
      <c r="D83" s="22">
        <f>SUM(D81:D82)</f>
        <v>4.5</v>
      </c>
      <c r="E83" s="22">
        <f>SUM(E81:E82)</f>
        <v>5.98</v>
      </c>
      <c r="F83" s="22">
        <f>SUM(F81:F82)</f>
        <v>52</v>
      </c>
      <c r="G83" s="22">
        <f>SUM(G81:G82)</f>
        <v>280</v>
      </c>
      <c r="H83" s="37"/>
    </row>
    <row r="84" spans="1:8" ht="16.5" customHeight="1">
      <c r="A84" s="100" t="s">
        <v>37</v>
      </c>
      <c r="B84" s="100"/>
      <c r="C84" s="16"/>
      <c r="D84" s="5">
        <f>D83+D80+D72</f>
        <v>54.61</v>
      </c>
      <c r="E84" s="5">
        <f>E83+E80+E72</f>
        <v>43.926</v>
      </c>
      <c r="F84" s="5">
        <f>F83+F80+F72</f>
        <v>242.10199999999998</v>
      </c>
      <c r="G84" s="5">
        <f>G83+G80+G72</f>
        <v>1595</v>
      </c>
      <c r="H84" s="2"/>
    </row>
    <row r="85" spans="1:8" ht="15.75">
      <c r="A85" s="117" t="s">
        <v>38</v>
      </c>
      <c r="B85" s="118"/>
      <c r="C85" s="118"/>
      <c r="D85" s="118"/>
      <c r="E85" s="118"/>
      <c r="F85" s="118"/>
      <c r="G85" s="118"/>
      <c r="H85" s="119"/>
    </row>
    <row r="86" spans="1:8" ht="26.25">
      <c r="A86" s="102" t="s">
        <v>9</v>
      </c>
      <c r="B86" s="21" t="s">
        <v>103</v>
      </c>
      <c r="C86" s="25">
        <v>80</v>
      </c>
      <c r="D86" s="2">
        <v>9.7</v>
      </c>
      <c r="E86" s="2">
        <v>7.6</v>
      </c>
      <c r="F86" s="25">
        <v>11.3</v>
      </c>
      <c r="G86" s="25">
        <v>153</v>
      </c>
      <c r="H86" s="2">
        <v>626</v>
      </c>
    </row>
    <row r="87" spans="1:8" ht="26.25">
      <c r="A87" s="103"/>
      <c r="B87" s="21" t="s">
        <v>27</v>
      </c>
      <c r="C87" s="25">
        <v>150</v>
      </c>
      <c r="D87" s="2">
        <v>3</v>
      </c>
      <c r="E87" s="2">
        <v>4.4</v>
      </c>
      <c r="F87" s="25">
        <v>20</v>
      </c>
      <c r="G87" s="25">
        <v>132</v>
      </c>
      <c r="H87" s="2">
        <v>371</v>
      </c>
    </row>
    <row r="88" spans="1:8" ht="15.75">
      <c r="A88" s="103"/>
      <c r="B88" s="21" t="s">
        <v>161</v>
      </c>
      <c r="C88" s="25">
        <v>200</v>
      </c>
      <c r="D88" s="2">
        <v>0.02</v>
      </c>
      <c r="E88" s="2">
        <v>0</v>
      </c>
      <c r="F88" s="25">
        <v>27.2</v>
      </c>
      <c r="G88" s="25">
        <v>109</v>
      </c>
      <c r="H88" s="2">
        <v>989</v>
      </c>
    </row>
    <row r="89" spans="1:8" ht="15.75">
      <c r="A89" s="103"/>
      <c r="B89" s="21" t="s">
        <v>13</v>
      </c>
      <c r="C89" s="25">
        <v>30</v>
      </c>
      <c r="D89" s="2">
        <v>2.25</v>
      </c>
      <c r="E89" s="2">
        <v>0.3</v>
      </c>
      <c r="F89" s="25">
        <v>15.3</v>
      </c>
      <c r="G89" s="25">
        <v>75</v>
      </c>
      <c r="H89" s="2" t="s">
        <v>16</v>
      </c>
    </row>
    <row r="90" spans="1:8" ht="15.75">
      <c r="A90" s="104"/>
      <c r="B90" s="21" t="s">
        <v>56</v>
      </c>
      <c r="C90" s="25">
        <v>123</v>
      </c>
      <c r="D90" s="2">
        <v>0.9</v>
      </c>
      <c r="E90" s="2">
        <v>0.2</v>
      </c>
      <c r="F90" s="25">
        <v>9.2</v>
      </c>
      <c r="G90" s="25">
        <v>46</v>
      </c>
      <c r="H90" s="2" t="s">
        <v>16</v>
      </c>
    </row>
    <row r="91" spans="1:8" ht="15.75">
      <c r="A91" s="114" t="s">
        <v>17</v>
      </c>
      <c r="B91" s="115"/>
      <c r="C91" s="27"/>
      <c r="D91" s="20">
        <f>SUM(D86:D90)</f>
        <v>15.87</v>
      </c>
      <c r="E91" s="20">
        <f>SUM(E86:E90)</f>
        <v>12.5</v>
      </c>
      <c r="F91" s="20">
        <f>SUM(F86:F90)</f>
        <v>83</v>
      </c>
      <c r="G91" s="20">
        <f>SUM(G86:G90)</f>
        <v>515</v>
      </c>
      <c r="H91" s="27"/>
    </row>
    <row r="92" spans="1:8" ht="15.75">
      <c r="A92" s="110" t="s">
        <v>18</v>
      </c>
      <c r="B92" s="21" t="s">
        <v>52</v>
      </c>
      <c r="C92" s="25">
        <v>60</v>
      </c>
      <c r="D92" s="2">
        <v>0.66</v>
      </c>
      <c r="E92" s="2">
        <v>0.12</v>
      </c>
      <c r="F92" s="25">
        <v>2.28</v>
      </c>
      <c r="G92" s="25">
        <v>14.4</v>
      </c>
      <c r="H92" s="2">
        <v>982</v>
      </c>
    </row>
    <row r="93" spans="1:8" ht="39">
      <c r="A93" s="111"/>
      <c r="B93" s="21" t="s">
        <v>104</v>
      </c>
      <c r="C93" s="25" t="s">
        <v>107</v>
      </c>
      <c r="D93" s="2">
        <v>6.83</v>
      </c>
      <c r="E93" s="2">
        <v>6.21</v>
      </c>
      <c r="F93" s="25">
        <v>14.2</v>
      </c>
      <c r="G93" s="25">
        <v>140</v>
      </c>
      <c r="H93" s="2" t="s">
        <v>72</v>
      </c>
    </row>
    <row r="94" spans="1:8" ht="26.25">
      <c r="A94" s="111"/>
      <c r="B94" s="21" t="s">
        <v>105</v>
      </c>
      <c r="C94" s="25">
        <v>90</v>
      </c>
      <c r="D94" s="2">
        <v>13.7</v>
      </c>
      <c r="E94" s="2">
        <v>14.3</v>
      </c>
      <c r="F94" s="25">
        <v>12.7</v>
      </c>
      <c r="G94" s="25">
        <v>235</v>
      </c>
      <c r="H94" s="2">
        <v>29</v>
      </c>
    </row>
    <row r="95" spans="1:8" ht="26.25">
      <c r="A95" s="111"/>
      <c r="B95" s="21" t="s">
        <v>106</v>
      </c>
      <c r="C95" s="25">
        <v>150</v>
      </c>
      <c r="D95" s="2">
        <v>8.2</v>
      </c>
      <c r="E95" s="2">
        <v>5.3</v>
      </c>
      <c r="F95" s="25">
        <v>35.9</v>
      </c>
      <c r="G95" s="25">
        <v>224</v>
      </c>
      <c r="H95" s="2">
        <v>632</v>
      </c>
    </row>
    <row r="96" spans="1:8" ht="15.75">
      <c r="A96" s="111"/>
      <c r="B96" s="21" t="s">
        <v>89</v>
      </c>
      <c r="C96" s="25" t="s">
        <v>108</v>
      </c>
      <c r="D96" s="2">
        <v>0.2</v>
      </c>
      <c r="E96" s="2">
        <v>0.08</v>
      </c>
      <c r="F96" s="25">
        <v>12.8</v>
      </c>
      <c r="G96" s="25">
        <v>53</v>
      </c>
      <c r="H96" s="2">
        <v>621</v>
      </c>
    </row>
    <row r="97" spans="1:8" ht="15.75">
      <c r="A97" s="111"/>
      <c r="B97" s="21" t="s">
        <v>13</v>
      </c>
      <c r="C97" s="25">
        <v>30</v>
      </c>
      <c r="D97" s="2">
        <v>2.25</v>
      </c>
      <c r="E97" s="2">
        <v>0.3</v>
      </c>
      <c r="F97" s="25">
        <v>15.3</v>
      </c>
      <c r="G97" s="25">
        <v>75</v>
      </c>
      <c r="H97" s="49" t="s">
        <v>16</v>
      </c>
    </row>
    <row r="98" spans="1:8" ht="15.75">
      <c r="A98" s="111"/>
      <c r="B98" s="21" t="s">
        <v>19</v>
      </c>
      <c r="C98" s="25">
        <v>20</v>
      </c>
      <c r="D98" s="2">
        <v>1.32</v>
      </c>
      <c r="E98" s="2">
        <v>0.24</v>
      </c>
      <c r="F98" s="25">
        <v>7.92</v>
      </c>
      <c r="G98" s="2">
        <v>39</v>
      </c>
      <c r="H98" s="45" t="s">
        <v>16</v>
      </c>
    </row>
    <row r="99" spans="1:8" ht="15.75">
      <c r="A99" s="128" t="s">
        <v>20</v>
      </c>
      <c r="B99" s="129"/>
      <c r="C99" s="46"/>
      <c r="D99" s="18">
        <f>SUM(D92:D98)</f>
        <v>33.16</v>
      </c>
      <c r="E99" s="18">
        <f>SUM(E92:E98)</f>
        <v>26.55</v>
      </c>
      <c r="F99" s="18">
        <f>SUM(F92:F98)</f>
        <v>101.1</v>
      </c>
      <c r="G99" s="18">
        <f>SUM(G92:G98)</f>
        <v>780.4</v>
      </c>
      <c r="H99" s="47"/>
    </row>
    <row r="100" spans="1:8" ht="26.25">
      <c r="A100" s="110" t="s">
        <v>22</v>
      </c>
      <c r="B100" s="21" t="s">
        <v>109</v>
      </c>
      <c r="C100" s="25">
        <v>75</v>
      </c>
      <c r="D100" s="2">
        <v>8.4</v>
      </c>
      <c r="E100" s="2">
        <v>11.7</v>
      </c>
      <c r="F100" s="25">
        <v>28.4</v>
      </c>
      <c r="G100" s="25">
        <v>253</v>
      </c>
      <c r="H100" s="2">
        <v>328</v>
      </c>
    </row>
    <row r="101" spans="1:8" ht="15.75">
      <c r="A101" s="112"/>
      <c r="B101" s="21" t="s">
        <v>40</v>
      </c>
      <c r="C101" s="25" t="s">
        <v>21</v>
      </c>
      <c r="D101" s="2">
        <v>1.5</v>
      </c>
      <c r="E101" s="2">
        <v>1.4</v>
      </c>
      <c r="F101" s="25">
        <v>2.1</v>
      </c>
      <c r="G101" s="25">
        <v>28</v>
      </c>
      <c r="H101" s="2">
        <v>603</v>
      </c>
    </row>
    <row r="102" spans="1:8" ht="15.75">
      <c r="A102" s="100" t="s">
        <v>24</v>
      </c>
      <c r="B102" s="101"/>
      <c r="C102" s="50"/>
      <c r="D102" s="22">
        <f>SUM(D100:D101)</f>
        <v>9.9</v>
      </c>
      <c r="E102" s="22">
        <f>SUM(E100:E101)</f>
        <v>13.1</v>
      </c>
      <c r="F102" s="22">
        <f>SUM(F100:F101)</f>
        <v>30.5</v>
      </c>
      <c r="G102" s="22">
        <f>SUM(G100:G101)</f>
        <v>281</v>
      </c>
      <c r="H102" s="37"/>
    </row>
    <row r="103" spans="1:8" ht="15.75">
      <c r="A103" s="100" t="s">
        <v>39</v>
      </c>
      <c r="B103" s="100"/>
      <c r="C103" s="51"/>
      <c r="D103" s="5">
        <f>D102+D99+D91</f>
        <v>58.92999999999999</v>
      </c>
      <c r="E103" s="5">
        <f>E102+E99+E91</f>
        <v>52.15</v>
      </c>
      <c r="F103" s="5">
        <f>F102+F99+F91</f>
        <v>214.6</v>
      </c>
      <c r="G103" s="5">
        <f>G102+G99+G91</f>
        <v>1576.4</v>
      </c>
      <c r="H103" s="2"/>
    </row>
    <row r="104" spans="1:8" ht="15.75">
      <c r="A104" s="105" t="s">
        <v>123</v>
      </c>
      <c r="B104" s="106"/>
      <c r="C104" s="106"/>
      <c r="D104" s="106"/>
      <c r="E104" s="106"/>
      <c r="F104" s="106"/>
      <c r="G104" s="106"/>
      <c r="H104" s="107"/>
    </row>
    <row r="105" spans="1:8" ht="15">
      <c r="A105" s="108" t="s">
        <v>41</v>
      </c>
      <c r="B105" s="108"/>
      <c r="C105" s="109"/>
      <c r="D105" s="109"/>
      <c r="E105" s="109"/>
      <c r="F105" s="109"/>
      <c r="G105" s="109"/>
      <c r="H105" s="108"/>
    </row>
    <row r="106" spans="1:8" ht="21.75" customHeight="1">
      <c r="A106" s="103" t="s">
        <v>9</v>
      </c>
      <c r="B106" s="54" t="s">
        <v>12</v>
      </c>
      <c r="C106" s="2" t="s">
        <v>14</v>
      </c>
      <c r="D106" s="2">
        <v>4.7</v>
      </c>
      <c r="E106" s="2">
        <v>4.04</v>
      </c>
      <c r="F106" s="2">
        <v>0.25</v>
      </c>
      <c r="G106" s="2">
        <v>56</v>
      </c>
      <c r="H106" s="55">
        <v>776</v>
      </c>
    </row>
    <row r="107" spans="1:16" ht="40.5" customHeight="1">
      <c r="A107" s="103"/>
      <c r="B107" s="54" t="s">
        <v>124</v>
      </c>
      <c r="C107" s="2" t="s">
        <v>80</v>
      </c>
      <c r="D107" s="2">
        <v>4.2559</v>
      </c>
      <c r="E107" s="2">
        <v>6.0274</v>
      </c>
      <c r="F107" s="2">
        <v>29.58176</v>
      </c>
      <c r="G107" s="2">
        <v>189.6</v>
      </c>
      <c r="H107" s="55">
        <v>898</v>
      </c>
      <c r="J107" s="11"/>
      <c r="K107" s="11"/>
      <c r="L107" s="11"/>
      <c r="M107" s="11"/>
      <c r="N107" s="11"/>
      <c r="O107" s="11"/>
      <c r="P107" s="11"/>
    </row>
    <row r="108" spans="1:16" ht="26.25" customHeight="1">
      <c r="A108" s="103"/>
      <c r="B108" s="54" t="s">
        <v>125</v>
      </c>
      <c r="C108" s="2">
        <v>200</v>
      </c>
      <c r="D108" s="2">
        <v>1.81</v>
      </c>
      <c r="E108" s="2">
        <v>1.67</v>
      </c>
      <c r="F108" s="2">
        <v>13.22</v>
      </c>
      <c r="G108" s="2">
        <v>75</v>
      </c>
      <c r="H108" s="55">
        <v>986</v>
      </c>
      <c r="J108" s="11"/>
      <c r="K108" s="11"/>
      <c r="L108" s="11"/>
      <c r="M108" s="11"/>
      <c r="N108" s="11"/>
      <c r="O108" s="11"/>
      <c r="P108" s="11"/>
    </row>
    <row r="109" spans="1:16" ht="15.75">
      <c r="A109" s="103"/>
      <c r="B109" s="54" t="s">
        <v>13</v>
      </c>
      <c r="C109" s="2">
        <v>30</v>
      </c>
      <c r="D109" s="2">
        <v>2.25</v>
      </c>
      <c r="E109" s="2">
        <v>0.3</v>
      </c>
      <c r="F109" s="2">
        <v>15.3</v>
      </c>
      <c r="G109" s="2">
        <v>75</v>
      </c>
      <c r="H109" s="55"/>
      <c r="J109" s="56"/>
      <c r="K109" s="56"/>
      <c r="L109" s="56"/>
      <c r="M109" s="56"/>
      <c r="N109" s="11"/>
      <c r="O109" s="11"/>
      <c r="P109" s="11"/>
    </row>
    <row r="110" spans="1:16" ht="15.75">
      <c r="A110" s="104"/>
      <c r="B110" s="57" t="s">
        <v>126</v>
      </c>
      <c r="C110" s="2">
        <v>163</v>
      </c>
      <c r="D110" s="16">
        <v>0.815</v>
      </c>
      <c r="E110" s="16">
        <v>0.815</v>
      </c>
      <c r="F110" s="16">
        <v>20.10333333333333</v>
      </c>
      <c r="G110" s="16">
        <v>95.84400000000001</v>
      </c>
      <c r="H110" s="4"/>
      <c r="J110" s="11"/>
      <c r="K110" s="11"/>
      <c r="L110" s="11"/>
      <c r="M110" s="11"/>
      <c r="N110" s="11"/>
      <c r="O110" s="11"/>
      <c r="P110" s="11"/>
    </row>
    <row r="111" spans="1:8" ht="21.75" customHeight="1">
      <c r="A111" s="114" t="s">
        <v>17</v>
      </c>
      <c r="B111" s="120"/>
      <c r="C111" s="1"/>
      <c r="D111" s="49">
        <f>D106+D107+D108+D109+D110</f>
        <v>13.8309</v>
      </c>
      <c r="E111" s="49">
        <f>E106+E107+E108+E109+E110</f>
        <v>12.8524</v>
      </c>
      <c r="F111" s="49">
        <f>F106+F107+F108+F109+F110</f>
        <v>78.45509333333334</v>
      </c>
      <c r="G111" s="49">
        <f>SUM(G106:G110)</f>
        <v>491.444</v>
      </c>
      <c r="H111" s="7"/>
    </row>
    <row r="112" spans="1:8" ht="26.25" customHeight="1">
      <c r="A112" s="102" t="s">
        <v>18</v>
      </c>
      <c r="B112" s="58" t="s">
        <v>81</v>
      </c>
      <c r="C112" s="2">
        <v>60</v>
      </c>
      <c r="D112" s="2">
        <v>0.96</v>
      </c>
      <c r="E112" s="2">
        <v>0.24</v>
      </c>
      <c r="F112" s="2">
        <v>8.58</v>
      </c>
      <c r="G112" s="2">
        <v>41.4</v>
      </c>
      <c r="H112" s="19">
        <v>984</v>
      </c>
    </row>
    <row r="113" spans="1:8" ht="41.25" customHeight="1">
      <c r="A113" s="103"/>
      <c r="B113" s="58" t="s">
        <v>127</v>
      </c>
      <c r="C113" s="59" t="s">
        <v>117</v>
      </c>
      <c r="D113" s="60">
        <v>2.12</v>
      </c>
      <c r="E113" s="60">
        <v>4.49</v>
      </c>
      <c r="F113" s="60">
        <v>7.97</v>
      </c>
      <c r="G113" s="60">
        <v>80.8</v>
      </c>
      <c r="H113" s="4">
        <v>1005</v>
      </c>
    </row>
    <row r="114" spans="1:8" ht="25.5">
      <c r="A114" s="103"/>
      <c r="B114" s="57" t="s">
        <v>128</v>
      </c>
      <c r="C114" s="2">
        <v>90</v>
      </c>
      <c r="D114" s="62">
        <v>13.749192000000003</v>
      </c>
      <c r="E114" s="62">
        <v>14.349456</v>
      </c>
      <c r="F114" s="62">
        <v>12.781313999999998</v>
      </c>
      <c r="G114" s="62">
        <v>235.2</v>
      </c>
      <c r="H114" s="4">
        <v>29</v>
      </c>
    </row>
    <row r="115" spans="1:8" ht="25.5">
      <c r="A115" s="103"/>
      <c r="B115" s="63" t="s">
        <v>34</v>
      </c>
      <c r="C115" s="2">
        <v>150</v>
      </c>
      <c r="D115" s="62">
        <v>5.305125</v>
      </c>
      <c r="E115" s="62">
        <v>3.9320820000000003</v>
      </c>
      <c r="F115" s="62">
        <v>32.73304125000001</v>
      </c>
      <c r="G115" s="62">
        <v>187.5</v>
      </c>
      <c r="H115" s="2">
        <v>307</v>
      </c>
    </row>
    <row r="116" spans="1:8" ht="15.75">
      <c r="A116" s="103"/>
      <c r="B116" s="8" t="s">
        <v>129</v>
      </c>
      <c r="C116" s="2" t="s">
        <v>61</v>
      </c>
      <c r="D116" s="2">
        <v>0.05</v>
      </c>
      <c r="E116" s="2">
        <v>0.02</v>
      </c>
      <c r="F116" s="2">
        <v>9.1</v>
      </c>
      <c r="G116" s="2">
        <v>56</v>
      </c>
      <c r="H116" s="2">
        <v>432</v>
      </c>
    </row>
    <row r="117" spans="1:24" ht="15.75">
      <c r="A117" s="103"/>
      <c r="B117" s="57" t="s">
        <v>13</v>
      </c>
      <c r="C117" s="2">
        <v>30</v>
      </c>
      <c r="D117" s="2">
        <v>2.25</v>
      </c>
      <c r="E117" s="2">
        <v>0.3</v>
      </c>
      <c r="F117" s="2">
        <v>15.3</v>
      </c>
      <c r="G117" s="2">
        <v>75</v>
      </c>
      <c r="H117" s="6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15.75">
      <c r="A118" s="104"/>
      <c r="B118" s="57" t="s">
        <v>19</v>
      </c>
      <c r="C118" s="2">
        <v>20</v>
      </c>
      <c r="D118" s="2">
        <v>1.32</v>
      </c>
      <c r="E118" s="2">
        <v>0.24</v>
      </c>
      <c r="F118" s="2">
        <v>7.92</v>
      </c>
      <c r="G118" s="2">
        <v>39.6</v>
      </c>
      <c r="H118" s="6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15.75">
      <c r="A119" s="131" t="s">
        <v>20</v>
      </c>
      <c r="B119" s="131"/>
      <c r="C119" s="64"/>
      <c r="D119" s="53">
        <f>D112+D113+D114+D115+D116+D117+D118</f>
        <v>25.754317000000004</v>
      </c>
      <c r="E119" s="53">
        <f>E112+E113+E114+E115+E116+E117+E118</f>
        <v>23.571538</v>
      </c>
      <c r="F119" s="53">
        <f>F112+F113+F114+F115+F116+F117+F118</f>
        <v>94.38435525</v>
      </c>
      <c r="G119" s="53">
        <f>G112+G113+G114+G115+G116+G117+G118</f>
        <v>715.5</v>
      </c>
      <c r="H119" s="65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s="1" customFormat="1" ht="38.25">
      <c r="A120" s="102" t="s">
        <v>22</v>
      </c>
      <c r="B120" s="63" t="s">
        <v>130</v>
      </c>
      <c r="C120" s="2">
        <v>75</v>
      </c>
      <c r="D120" s="2">
        <v>4.8310265999999995</v>
      </c>
      <c r="E120" s="2">
        <v>8.631708799999998</v>
      </c>
      <c r="F120" s="2">
        <v>42.33942894999999</v>
      </c>
      <c r="G120" s="4">
        <v>266</v>
      </c>
      <c r="H120" s="61">
        <v>340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15.75">
      <c r="A121" s="104"/>
      <c r="B121" s="63" t="s">
        <v>23</v>
      </c>
      <c r="C121" s="66">
        <v>200</v>
      </c>
      <c r="D121" s="66">
        <v>5.8</v>
      </c>
      <c r="E121" s="66">
        <v>6.4</v>
      </c>
      <c r="F121" s="66">
        <v>9.4</v>
      </c>
      <c r="G121" s="67">
        <v>120</v>
      </c>
      <c r="H121" s="68">
        <v>997</v>
      </c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15.75">
      <c r="A122" s="100" t="s">
        <v>24</v>
      </c>
      <c r="B122" s="100"/>
      <c r="C122" s="1"/>
      <c r="D122" s="3">
        <f>SUM(D120:D121)</f>
        <v>10.631026599999998</v>
      </c>
      <c r="E122" s="3">
        <f>SUM(E120:E121)</f>
        <v>15.031708799999999</v>
      </c>
      <c r="F122" s="3">
        <f>SUM(F120:F121)</f>
        <v>51.73942894999999</v>
      </c>
      <c r="G122" s="3">
        <f>SUM(G120:G121)</f>
        <v>386</v>
      </c>
      <c r="H122" s="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8" ht="15.75">
      <c r="A123" s="100" t="s">
        <v>42</v>
      </c>
      <c r="B123" s="100"/>
      <c r="C123" s="1"/>
      <c r="D123" s="3">
        <f>D122+D119+D111</f>
        <v>50.2162436</v>
      </c>
      <c r="E123" s="3">
        <f>E122+E119+E111</f>
        <v>51.4556468</v>
      </c>
      <c r="F123" s="3">
        <f>F122+F119+F111</f>
        <v>224.57887753333333</v>
      </c>
      <c r="G123" s="3">
        <f>G122+G119+G111</f>
        <v>1592.944</v>
      </c>
      <c r="H123" s="1"/>
    </row>
    <row r="124" spans="1:8" ht="15.75">
      <c r="A124" s="117" t="s">
        <v>50</v>
      </c>
      <c r="B124" s="134"/>
      <c r="C124" s="134"/>
      <c r="D124" s="134"/>
      <c r="E124" s="134"/>
      <c r="F124" s="134"/>
      <c r="G124" s="134"/>
      <c r="H124" s="135"/>
    </row>
    <row r="125" spans="1:8" ht="26.25">
      <c r="A125" s="102" t="s">
        <v>9</v>
      </c>
      <c r="B125" s="69" t="s">
        <v>131</v>
      </c>
      <c r="C125" s="70">
        <v>90</v>
      </c>
      <c r="D125" s="71">
        <v>13.166580000000002</v>
      </c>
      <c r="E125" s="71">
        <v>11.6325</v>
      </c>
      <c r="F125" s="71">
        <v>15.768029999999998</v>
      </c>
      <c r="G125" s="70">
        <v>220.4</v>
      </c>
      <c r="H125" s="70" t="s">
        <v>132</v>
      </c>
    </row>
    <row r="126" spans="1:8" ht="25.5">
      <c r="A126" s="103"/>
      <c r="B126" s="63" t="s">
        <v>27</v>
      </c>
      <c r="C126" s="2">
        <v>200</v>
      </c>
      <c r="D126" s="62">
        <v>4.08524</v>
      </c>
      <c r="E126" s="62">
        <v>5.91272</v>
      </c>
      <c r="F126" s="62">
        <v>26.73034</v>
      </c>
      <c r="G126" s="62">
        <v>176.4</v>
      </c>
      <c r="H126" s="2">
        <v>371</v>
      </c>
    </row>
    <row r="127" spans="1:8" ht="15.75">
      <c r="A127" s="103"/>
      <c r="B127" s="72" t="s">
        <v>89</v>
      </c>
      <c r="C127" s="73" t="s">
        <v>90</v>
      </c>
      <c r="D127" s="62">
        <v>0.30400000000000005</v>
      </c>
      <c r="E127" s="62">
        <v>0.08554</v>
      </c>
      <c r="F127" s="62">
        <v>12.849199999999998</v>
      </c>
      <c r="G127" s="62">
        <v>53.8</v>
      </c>
      <c r="H127" s="2">
        <v>621</v>
      </c>
    </row>
    <row r="128" spans="1:8" ht="15.75">
      <c r="A128" s="131" t="s">
        <v>17</v>
      </c>
      <c r="B128" s="131"/>
      <c r="C128" s="65"/>
      <c r="D128" s="53">
        <f>SUM(D125:D127)</f>
        <v>17.55582</v>
      </c>
      <c r="E128" s="53">
        <f>SUM(E125:E127)</f>
        <v>17.630760000000002</v>
      </c>
      <c r="F128" s="53">
        <f>SUM(F125:F127)</f>
        <v>55.34757</v>
      </c>
      <c r="G128" s="53">
        <f>SUM(G125:G127)</f>
        <v>450.6</v>
      </c>
      <c r="H128" s="65"/>
    </row>
    <row r="129" spans="1:8" ht="15.75">
      <c r="A129" s="102" t="s">
        <v>18</v>
      </c>
      <c r="B129" s="57" t="s">
        <v>63</v>
      </c>
      <c r="C129" s="2">
        <v>60</v>
      </c>
      <c r="D129" s="2">
        <v>0.42</v>
      </c>
      <c r="E129" s="2">
        <v>0.06</v>
      </c>
      <c r="F129" s="2">
        <v>1.14</v>
      </c>
      <c r="G129" s="2">
        <v>6.6</v>
      </c>
      <c r="H129" s="4">
        <v>982</v>
      </c>
    </row>
    <row r="130" spans="1:8" ht="38.25">
      <c r="A130" s="103"/>
      <c r="B130" s="57" t="s">
        <v>133</v>
      </c>
      <c r="C130" s="2" t="s">
        <v>117</v>
      </c>
      <c r="D130" s="2">
        <v>3.52</v>
      </c>
      <c r="E130" s="2">
        <v>5.21</v>
      </c>
      <c r="F130" s="2">
        <v>10.7</v>
      </c>
      <c r="G130" s="2">
        <v>104</v>
      </c>
      <c r="H130" s="4">
        <v>694</v>
      </c>
    </row>
    <row r="131" spans="1:8" ht="45" customHeight="1">
      <c r="A131" s="103"/>
      <c r="B131" s="57" t="s">
        <v>134</v>
      </c>
      <c r="C131" s="2" t="s">
        <v>135</v>
      </c>
      <c r="D131" s="2">
        <v>12.123368000000001</v>
      </c>
      <c r="E131" s="2">
        <v>17.62552</v>
      </c>
      <c r="F131" s="2">
        <v>13.847287999999999</v>
      </c>
      <c r="G131" s="2">
        <v>262.5</v>
      </c>
      <c r="H131" s="4">
        <v>193</v>
      </c>
    </row>
    <row r="132" spans="1:8" ht="33.75" customHeight="1">
      <c r="A132" s="103"/>
      <c r="B132" s="57" t="s">
        <v>136</v>
      </c>
      <c r="C132" s="2">
        <v>150</v>
      </c>
      <c r="D132" s="2">
        <v>4.3204575</v>
      </c>
      <c r="E132" s="2">
        <v>4.078848</v>
      </c>
      <c r="F132" s="2">
        <v>29.557983</v>
      </c>
      <c r="G132" s="2">
        <v>172.2</v>
      </c>
      <c r="H132" s="4">
        <v>585</v>
      </c>
    </row>
    <row r="133" spans="1:8" ht="35.25" customHeight="1">
      <c r="A133" s="103"/>
      <c r="B133" s="57" t="s">
        <v>29</v>
      </c>
      <c r="C133" s="2">
        <v>180</v>
      </c>
      <c r="D133" s="2">
        <v>0.513</v>
      </c>
      <c r="E133" s="2">
        <v>0.07191</v>
      </c>
      <c r="F133" s="2">
        <v>21.683024999999997</v>
      </c>
      <c r="G133" s="2">
        <v>89.4</v>
      </c>
      <c r="H133" s="4">
        <v>611</v>
      </c>
    </row>
    <row r="134" spans="1:8" ht="18.75" customHeight="1">
      <c r="A134" s="103"/>
      <c r="B134" s="57" t="s">
        <v>13</v>
      </c>
      <c r="C134" s="2">
        <v>49</v>
      </c>
      <c r="D134" s="2">
        <v>3.67</v>
      </c>
      <c r="E134" s="2">
        <v>0.49</v>
      </c>
      <c r="F134" s="2">
        <v>24.99</v>
      </c>
      <c r="G134" s="2">
        <v>122.5</v>
      </c>
      <c r="H134" s="4"/>
    </row>
    <row r="135" spans="1:8" ht="17.25" customHeight="1">
      <c r="A135" s="103"/>
      <c r="B135" s="57" t="s">
        <v>19</v>
      </c>
      <c r="C135" s="2">
        <v>20</v>
      </c>
      <c r="D135" s="2">
        <v>1.32</v>
      </c>
      <c r="E135" s="2">
        <v>0.24</v>
      </c>
      <c r="F135" s="2">
        <v>7.92</v>
      </c>
      <c r="G135" s="2">
        <v>39.6</v>
      </c>
      <c r="H135" s="4"/>
    </row>
    <row r="136" spans="1:8" ht="15.75">
      <c r="A136" s="132" t="s">
        <v>137</v>
      </c>
      <c r="B136" s="132"/>
      <c r="C136" s="2"/>
      <c r="D136" s="49">
        <f>D129+D130+D131+D132+D133+D134+D135</f>
        <v>25.8868255</v>
      </c>
      <c r="E136" s="49">
        <f>E129+E130+E131+E132+E133+E134+E135</f>
        <v>27.776277999999998</v>
      </c>
      <c r="F136" s="49">
        <f>F129+F130+F131+F132+F133+F134+F135</f>
        <v>109.838296</v>
      </c>
      <c r="G136" s="49">
        <f>G129+G130+G131+G132+G133+G134+G135</f>
        <v>796.8</v>
      </c>
      <c r="H136" s="4"/>
    </row>
    <row r="137" spans="1:8" ht="51.75">
      <c r="A137" s="133" t="s">
        <v>22</v>
      </c>
      <c r="B137" s="8" t="s">
        <v>138</v>
      </c>
      <c r="C137" s="2">
        <v>80</v>
      </c>
      <c r="D137" s="2">
        <v>11.34</v>
      </c>
      <c r="E137" s="2">
        <v>13.63</v>
      </c>
      <c r="F137" s="2">
        <v>24.59</v>
      </c>
      <c r="G137" s="4">
        <v>266.44</v>
      </c>
      <c r="H137" s="4">
        <v>1003</v>
      </c>
    </row>
    <row r="138" spans="1:8" ht="15.75">
      <c r="A138" s="133"/>
      <c r="B138" s="63" t="s">
        <v>139</v>
      </c>
      <c r="C138" s="2">
        <v>200</v>
      </c>
      <c r="D138" s="2">
        <v>0.02</v>
      </c>
      <c r="E138" s="2">
        <v>0</v>
      </c>
      <c r="F138" s="2">
        <v>27.2</v>
      </c>
      <c r="G138" s="4">
        <v>109</v>
      </c>
      <c r="H138" s="61">
        <v>989</v>
      </c>
    </row>
    <row r="139" spans="1:8" ht="15.75">
      <c r="A139" s="101" t="s">
        <v>24</v>
      </c>
      <c r="B139" s="101"/>
      <c r="C139" s="74"/>
      <c r="D139" s="22">
        <f>D137+D138</f>
        <v>11.36</v>
      </c>
      <c r="E139" s="22">
        <f>E137+E138</f>
        <v>13.63</v>
      </c>
      <c r="F139" s="22">
        <f>F137+F138</f>
        <v>51.79</v>
      </c>
      <c r="G139" s="22">
        <f>G137+G138</f>
        <v>375.44</v>
      </c>
      <c r="H139" s="52"/>
    </row>
    <row r="140" spans="1:8" ht="15.75">
      <c r="A140" s="100" t="s">
        <v>53</v>
      </c>
      <c r="B140" s="100"/>
      <c r="C140" s="1"/>
      <c r="D140" s="5">
        <f>D139+D136+D128</f>
        <v>54.8026455</v>
      </c>
      <c r="E140" s="5">
        <f>E139+E136+E128</f>
        <v>59.037038</v>
      </c>
      <c r="F140" s="5">
        <f>F139+F136+F128</f>
        <v>216.975866</v>
      </c>
      <c r="G140" s="5">
        <f>G139+G136+G128</f>
        <v>1622.8400000000001</v>
      </c>
      <c r="H140" s="2"/>
    </row>
    <row r="141" spans="1:8" ht="15.75">
      <c r="A141" s="117" t="s">
        <v>54</v>
      </c>
      <c r="B141" s="134"/>
      <c r="C141" s="134"/>
      <c r="D141" s="134"/>
      <c r="E141" s="134"/>
      <c r="F141" s="134"/>
      <c r="G141" s="134"/>
      <c r="H141" s="135"/>
    </row>
    <row r="142" spans="1:8" ht="41.25" customHeight="1">
      <c r="A142" s="102" t="s">
        <v>9</v>
      </c>
      <c r="B142" s="75" t="s">
        <v>140</v>
      </c>
      <c r="C142" s="76">
        <v>75</v>
      </c>
      <c r="D142" s="77">
        <v>10.11</v>
      </c>
      <c r="E142" s="77">
        <v>16.07</v>
      </c>
      <c r="F142" s="77">
        <v>7.48</v>
      </c>
      <c r="G142" s="77">
        <v>215</v>
      </c>
      <c r="H142" s="77">
        <v>225</v>
      </c>
    </row>
    <row r="143" spans="1:13" ht="26.25">
      <c r="A143" s="103"/>
      <c r="B143" s="75" t="s">
        <v>141</v>
      </c>
      <c r="C143" s="76">
        <v>150</v>
      </c>
      <c r="D143" s="76">
        <v>5.54</v>
      </c>
      <c r="E143" s="76">
        <v>4.5</v>
      </c>
      <c r="F143" s="76">
        <v>34.61</v>
      </c>
      <c r="G143" s="76">
        <v>201.1</v>
      </c>
      <c r="H143" s="78">
        <v>310</v>
      </c>
      <c r="J143" s="11"/>
      <c r="K143" s="11"/>
      <c r="L143" s="11"/>
      <c r="M143" s="11"/>
    </row>
    <row r="144" spans="1:13" ht="18" customHeight="1">
      <c r="A144" s="103"/>
      <c r="B144" s="8" t="s">
        <v>31</v>
      </c>
      <c r="C144" s="4">
        <v>200</v>
      </c>
      <c r="D144" s="4">
        <v>0.05</v>
      </c>
      <c r="E144" s="4">
        <v>0.02</v>
      </c>
      <c r="F144" s="4">
        <v>9.1</v>
      </c>
      <c r="G144" s="4">
        <v>37</v>
      </c>
      <c r="H144" s="4">
        <v>663</v>
      </c>
      <c r="J144" s="11"/>
      <c r="K144" s="11"/>
      <c r="L144" s="11"/>
      <c r="M144" s="11"/>
    </row>
    <row r="145" spans="1:13" ht="15.75">
      <c r="A145" s="103"/>
      <c r="B145" s="63" t="s">
        <v>13</v>
      </c>
      <c r="C145" s="2">
        <v>24</v>
      </c>
      <c r="D145" s="2">
        <v>1.8</v>
      </c>
      <c r="E145" s="2">
        <v>0.23999999999999996</v>
      </c>
      <c r="F145" s="2">
        <v>12.240000000000002</v>
      </c>
      <c r="G145" s="2">
        <v>60</v>
      </c>
      <c r="H145" s="4"/>
      <c r="J145" s="56"/>
      <c r="K145" s="56"/>
      <c r="L145" s="56"/>
      <c r="M145" s="56"/>
    </row>
    <row r="146" spans="1:13" ht="15.75">
      <c r="A146" s="104"/>
      <c r="B146" s="8" t="s">
        <v>58</v>
      </c>
      <c r="C146" s="4" t="s">
        <v>15</v>
      </c>
      <c r="D146" s="4">
        <v>6</v>
      </c>
      <c r="E146" s="4">
        <v>5</v>
      </c>
      <c r="F146" s="4">
        <v>22</v>
      </c>
      <c r="G146" s="4">
        <v>158</v>
      </c>
      <c r="H146" s="4"/>
      <c r="J146" s="11"/>
      <c r="K146" s="11"/>
      <c r="L146" s="11"/>
      <c r="M146" s="11"/>
    </row>
    <row r="147" spans="1:13" ht="15.75">
      <c r="A147" s="114" t="s">
        <v>17</v>
      </c>
      <c r="B147" s="114"/>
      <c r="C147" s="1"/>
      <c r="D147" s="3">
        <f>SUM(D142:D146)</f>
        <v>23.5</v>
      </c>
      <c r="E147" s="3">
        <f>SUM(E142:E146)</f>
        <v>25.83</v>
      </c>
      <c r="F147" s="3">
        <f>SUM(F142:F146)</f>
        <v>85.43</v>
      </c>
      <c r="G147" s="3">
        <f>SUM(G142:G146)</f>
        <v>671.1</v>
      </c>
      <c r="H147" s="4"/>
      <c r="J147" s="11"/>
      <c r="K147" s="11"/>
      <c r="L147" s="11"/>
      <c r="M147" s="11"/>
    </row>
    <row r="148" spans="1:8" ht="15.75">
      <c r="A148" s="102" t="s">
        <v>18</v>
      </c>
      <c r="B148" s="8" t="s">
        <v>52</v>
      </c>
      <c r="C148" s="4">
        <v>60</v>
      </c>
      <c r="D148" s="4">
        <v>0.66</v>
      </c>
      <c r="E148" s="4">
        <v>0.12</v>
      </c>
      <c r="F148" s="4">
        <v>2.28</v>
      </c>
      <c r="G148" s="4">
        <v>14.4</v>
      </c>
      <c r="H148" s="4">
        <v>982</v>
      </c>
    </row>
    <row r="149" spans="1:8" ht="39" customHeight="1">
      <c r="A149" s="103"/>
      <c r="B149" s="8" t="s">
        <v>142</v>
      </c>
      <c r="C149" s="4" t="s">
        <v>117</v>
      </c>
      <c r="D149" s="4">
        <v>3.29</v>
      </c>
      <c r="E149" s="4">
        <v>3.22</v>
      </c>
      <c r="F149" s="4">
        <v>14.4</v>
      </c>
      <c r="G149" s="4">
        <v>99.97</v>
      </c>
      <c r="H149" s="4">
        <v>698</v>
      </c>
    </row>
    <row r="150" spans="1:8" ht="70.5" customHeight="1">
      <c r="A150" s="103"/>
      <c r="B150" s="8" t="s">
        <v>154</v>
      </c>
      <c r="C150" s="4" t="s">
        <v>80</v>
      </c>
      <c r="D150" s="4">
        <v>17.6</v>
      </c>
      <c r="E150" s="4">
        <v>22.15</v>
      </c>
      <c r="F150" s="4">
        <v>19.1</v>
      </c>
      <c r="G150" s="4">
        <v>350.35</v>
      </c>
      <c r="H150" s="4">
        <v>980</v>
      </c>
    </row>
    <row r="151" spans="1:17" ht="25.5">
      <c r="A151" s="103"/>
      <c r="B151" s="63" t="s">
        <v>71</v>
      </c>
      <c r="C151" s="2">
        <v>200</v>
      </c>
      <c r="D151" s="2">
        <v>0.38285</v>
      </c>
      <c r="E151" s="2">
        <v>0.13818000000000003</v>
      </c>
      <c r="F151" s="2">
        <v>18.2091</v>
      </c>
      <c r="G151" s="4">
        <v>75.6</v>
      </c>
      <c r="H151" s="4">
        <v>591</v>
      </c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.75">
      <c r="A152" s="103"/>
      <c r="B152" s="57" t="s">
        <v>13</v>
      </c>
      <c r="C152" s="2">
        <v>40</v>
      </c>
      <c r="D152" s="2">
        <v>3</v>
      </c>
      <c r="E152" s="2">
        <v>0.4</v>
      </c>
      <c r="F152" s="2">
        <v>20.4</v>
      </c>
      <c r="G152" s="2">
        <v>100</v>
      </c>
      <c r="H152" s="4" t="s">
        <v>16</v>
      </c>
      <c r="I152" s="11"/>
      <c r="J152" s="81"/>
      <c r="K152" s="82"/>
      <c r="L152" s="83"/>
      <c r="M152" s="83"/>
      <c r="N152" s="83"/>
      <c r="O152" s="84"/>
      <c r="P152" s="56"/>
      <c r="Q152" s="11"/>
    </row>
    <row r="153" spans="1:17" ht="15.75">
      <c r="A153" s="104"/>
      <c r="B153" s="57" t="s">
        <v>19</v>
      </c>
      <c r="C153" s="2">
        <v>20</v>
      </c>
      <c r="D153" s="2">
        <v>1.32</v>
      </c>
      <c r="E153" s="2">
        <v>0.24</v>
      </c>
      <c r="F153" s="2">
        <v>7.92</v>
      </c>
      <c r="G153" s="2">
        <v>39.6</v>
      </c>
      <c r="H153" s="4" t="s">
        <v>16</v>
      </c>
      <c r="I153" s="11"/>
      <c r="J153" s="81"/>
      <c r="K153" s="82"/>
      <c r="L153" s="83"/>
      <c r="M153" s="83"/>
      <c r="N153" s="83"/>
      <c r="O153" s="83"/>
      <c r="P153" s="56"/>
      <c r="Q153" s="11"/>
    </row>
    <row r="154" spans="1:17" ht="15.75">
      <c r="A154" s="114" t="s">
        <v>20</v>
      </c>
      <c r="B154" s="114"/>
      <c r="C154" s="85"/>
      <c r="D154" s="5">
        <f>SUM(D148:D153)</f>
        <v>26.252850000000002</v>
      </c>
      <c r="E154" s="5">
        <f>SUM(E148:E153)</f>
        <v>26.268179999999994</v>
      </c>
      <c r="F154" s="5">
        <f>SUM(F148:F153)</f>
        <v>82.3091</v>
      </c>
      <c r="G154" s="5">
        <f>SUM(G148:G153)</f>
        <v>679.9200000000001</v>
      </c>
      <c r="H154" s="4"/>
      <c r="I154" s="11"/>
      <c r="J154" s="81"/>
      <c r="K154" s="82"/>
      <c r="L154" s="83"/>
      <c r="M154" s="83"/>
      <c r="N154" s="83"/>
      <c r="O154" s="83"/>
      <c r="P154" s="56"/>
      <c r="Q154" s="11"/>
    </row>
    <row r="155" spans="1:17" ht="33" customHeight="1">
      <c r="A155" s="102" t="s">
        <v>22</v>
      </c>
      <c r="B155" s="63" t="s">
        <v>143</v>
      </c>
      <c r="C155" s="25">
        <v>80</v>
      </c>
      <c r="D155" s="2">
        <v>4.574</v>
      </c>
      <c r="E155" s="2">
        <v>11.617</v>
      </c>
      <c r="F155" s="2">
        <v>46.9</v>
      </c>
      <c r="G155" s="19">
        <v>310</v>
      </c>
      <c r="H155" s="4">
        <v>525</v>
      </c>
      <c r="I155" s="11"/>
      <c r="J155" s="81"/>
      <c r="K155" s="82"/>
      <c r="L155" s="83"/>
      <c r="M155" s="83"/>
      <c r="N155" s="83"/>
      <c r="O155" s="83"/>
      <c r="P155" s="56"/>
      <c r="Q155" s="11"/>
    </row>
    <row r="156" spans="1:8" ht="15.75">
      <c r="A156" s="103"/>
      <c r="B156" s="63" t="s">
        <v>40</v>
      </c>
      <c r="C156" s="25">
        <v>200</v>
      </c>
      <c r="D156" s="2">
        <v>1.55</v>
      </c>
      <c r="E156" s="2">
        <v>1.45</v>
      </c>
      <c r="F156" s="2">
        <v>2.17</v>
      </c>
      <c r="G156" s="19">
        <v>29</v>
      </c>
      <c r="H156" s="4">
        <v>603</v>
      </c>
    </row>
    <row r="157" spans="1:8" ht="15.75">
      <c r="A157" s="100" t="s">
        <v>24</v>
      </c>
      <c r="B157" s="100"/>
      <c r="C157" s="1"/>
      <c r="D157" s="5">
        <f>SUM(D173:D174)</f>
        <v>6.53996</v>
      </c>
      <c r="E157" s="5">
        <f>SUM(E173:E174)</f>
        <v>13.86306</v>
      </c>
      <c r="F157" s="5">
        <f>SUM(F173:F174)</f>
        <v>76.64966</v>
      </c>
      <c r="G157" s="5">
        <f>SUM(G173:G174)</f>
        <v>453.79999999999995</v>
      </c>
      <c r="H157" s="2"/>
    </row>
    <row r="158" spans="1:8" ht="15.75">
      <c r="A158" s="14" t="s">
        <v>155</v>
      </c>
      <c r="B158" s="14"/>
      <c r="C158" s="1"/>
      <c r="D158" s="5">
        <f>D157+D154+D147</f>
        <v>56.29281</v>
      </c>
      <c r="E158" s="5">
        <f>E157+E154+E147</f>
        <v>65.96123999999999</v>
      </c>
      <c r="F158" s="5">
        <f>F157+F154+F147</f>
        <v>244.38876</v>
      </c>
      <c r="G158" s="5">
        <f>G157+G154+G147</f>
        <v>1804.8200000000002</v>
      </c>
      <c r="H158" s="2"/>
    </row>
    <row r="159" spans="1:8" ht="15">
      <c r="A159" s="108" t="s">
        <v>57</v>
      </c>
      <c r="B159" s="108"/>
      <c r="C159" s="108"/>
      <c r="D159" s="108"/>
      <c r="E159" s="108"/>
      <c r="F159" s="108"/>
      <c r="G159" s="108"/>
      <c r="H159" s="108"/>
    </row>
    <row r="160" spans="1:8" ht="15.75">
      <c r="A160" s="102" t="s">
        <v>9</v>
      </c>
      <c r="B160" s="90" t="s">
        <v>51</v>
      </c>
      <c r="C160" s="4">
        <v>10</v>
      </c>
      <c r="D160" s="4">
        <v>2.32</v>
      </c>
      <c r="E160" s="4">
        <v>2.95</v>
      </c>
      <c r="F160" s="4">
        <v>0</v>
      </c>
      <c r="G160" s="4">
        <v>36.4</v>
      </c>
      <c r="H160" s="4">
        <v>982</v>
      </c>
    </row>
    <row r="161" spans="1:8" ht="58.5" customHeight="1">
      <c r="A161" s="103"/>
      <c r="B161" s="63" t="s">
        <v>162</v>
      </c>
      <c r="C161" s="2" t="s">
        <v>144</v>
      </c>
      <c r="D161" s="62">
        <v>26</v>
      </c>
      <c r="E161" s="62">
        <v>10.3</v>
      </c>
      <c r="F161" s="62">
        <v>39.3</v>
      </c>
      <c r="G161" s="62">
        <v>354</v>
      </c>
      <c r="H161" s="2">
        <v>974</v>
      </c>
    </row>
    <row r="162" spans="1:8" ht="15.75">
      <c r="A162" s="103"/>
      <c r="B162" s="8" t="s">
        <v>129</v>
      </c>
      <c r="C162" s="2" t="s">
        <v>61</v>
      </c>
      <c r="D162" s="2">
        <v>0.05</v>
      </c>
      <c r="E162" s="2">
        <v>0.02</v>
      </c>
      <c r="F162" s="2">
        <v>9.1</v>
      </c>
      <c r="G162" s="2">
        <v>56</v>
      </c>
      <c r="H162" s="2">
        <v>663</v>
      </c>
    </row>
    <row r="163" spans="1:8" ht="15.75">
      <c r="A163" s="103"/>
      <c r="B163" s="63" t="s">
        <v>13</v>
      </c>
      <c r="C163" s="2">
        <v>27</v>
      </c>
      <c r="D163" s="2">
        <v>2.02</v>
      </c>
      <c r="E163" s="2">
        <v>0.25</v>
      </c>
      <c r="F163" s="2">
        <v>12.75</v>
      </c>
      <c r="G163" s="2">
        <v>67.5</v>
      </c>
      <c r="H163" s="4"/>
    </row>
    <row r="164" spans="1:8" ht="15.75">
      <c r="A164" s="114" t="s">
        <v>17</v>
      </c>
      <c r="B164" s="114"/>
      <c r="C164" s="1"/>
      <c r="D164" s="5">
        <f>D142+D143+D180+D181+D146</f>
        <v>24.13</v>
      </c>
      <c r="E164" s="5">
        <f>E142+E143+E180+E181+E146</f>
        <v>26.87</v>
      </c>
      <c r="F164" s="5">
        <f>F142+F143+F180+F181+F146</f>
        <v>97.19</v>
      </c>
      <c r="G164" s="5">
        <f>G142+G143+G180+G181+G146</f>
        <v>731</v>
      </c>
      <c r="H164" s="1"/>
    </row>
    <row r="165" spans="1:8" ht="15.75">
      <c r="A165" s="102" t="s">
        <v>18</v>
      </c>
      <c r="B165" s="57" t="s">
        <v>63</v>
      </c>
      <c r="C165" s="2">
        <v>60</v>
      </c>
      <c r="D165" s="2">
        <v>0.42</v>
      </c>
      <c r="E165" s="2">
        <v>0.06</v>
      </c>
      <c r="F165" s="2">
        <v>1.14</v>
      </c>
      <c r="G165" s="2">
        <v>6.6</v>
      </c>
      <c r="H165" s="4">
        <v>982</v>
      </c>
    </row>
    <row r="166" spans="1:8" ht="41.25" customHeight="1">
      <c r="A166" s="103"/>
      <c r="B166" s="58" t="s">
        <v>145</v>
      </c>
      <c r="C166" s="31" t="s">
        <v>73</v>
      </c>
      <c r="D166" s="79">
        <v>4.5</v>
      </c>
      <c r="E166" s="79">
        <v>6.8</v>
      </c>
      <c r="F166" s="79">
        <v>8.3</v>
      </c>
      <c r="G166" s="79">
        <v>112.9</v>
      </c>
      <c r="H166" s="4">
        <v>197</v>
      </c>
    </row>
    <row r="167" spans="1:16" ht="55.5" customHeight="1">
      <c r="A167" s="103"/>
      <c r="B167" s="8" t="s">
        <v>159</v>
      </c>
      <c r="C167" s="4" t="s">
        <v>146</v>
      </c>
      <c r="D167" s="4">
        <v>12.460425599999997</v>
      </c>
      <c r="E167" s="4">
        <v>16.715697599999995</v>
      </c>
      <c r="F167" s="4">
        <v>10.531099799999998</v>
      </c>
      <c r="G167" s="4">
        <v>242.4</v>
      </c>
      <c r="H167" s="4" t="s">
        <v>55</v>
      </c>
      <c r="J167" s="57"/>
      <c r="K167" s="2"/>
      <c r="L167" s="2"/>
      <c r="M167" s="2"/>
      <c r="N167" s="2"/>
      <c r="O167" s="2"/>
      <c r="P167" s="4"/>
    </row>
    <row r="168" spans="1:8" ht="29.25" customHeight="1">
      <c r="A168" s="103"/>
      <c r="B168" s="57" t="s">
        <v>147</v>
      </c>
      <c r="C168" s="2">
        <v>150</v>
      </c>
      <c r="D168" s="2">
        <v>3.60396</v>
      </c>
      <c r="E168" s="2">
        <v>4.781700000000001</v>
      </c>
      <c r="F168" s="2">
        <v>36.44345249999999</v>
      </c>
      <c r="G168" s="2">
        <v>203.2</v>
      </c>
      <c r="H168" s="4">
        <v>552</v>
      </c>
    </row>
    <row r="169" spans="1:8" ht="33" customHeight="1">
      <c r="A169" s="103"/>
      <c r="B169" s="57" t="s">
        <v>148</v>
      </c>
      <c r="C169" s="2">
        <v>200</v>
      </c>
      <c r="D169" s="2">
        <v>0.9776</v>
      </c>
      <c r="E169" s="2">
        <v>0.05279999999999999</v>
      </c>
      <c r="F169" s="2">
        <v>22.904700000000002</v>
      </c>
      <c r="G169" s="2">
        <v>96</v>
      </c>
      <c r="H169" s="4">
        <v>441</v>
      </c>
    </row>
    <row r="170" spans="1:8" ht="21" customHeight="1">
      <c r="A170" s="103"/>
      <c r="B170" s="80" t="s">
        <v>13</v>
      </c>
      <c r="C170" s="2">
        <v>25</v>
      </c>
      <c r="D170" s="2">
        <v>1.875</v>
      </c>
      <c r="E170" s="2">
        <v>0.25</v>
      </c>
      <c r="F170" s="2">
        <v>12.75</v>
      </c>
      <c r="G170" s="2">
        <v>62.5</v>
      </c>
      <c r="H170" s="6"/>
    </row>
    <row r="171" spans="1:8" ht="15.75">
      <c r="A171" s="103"/>
      <c r="B171" s="57" t="s">
        <v>19</v>
      </c>
      <c r="C171" s="2">
        <v>20</v>
      </c>
      <c r="D171" s="2">
        <v>1.32</v>
      </c>
      <c r="E171" s="2">
        <v>0.24</v>
      </c>
      <c r="F171" s="2">
        <v>7.92</v>
      </c>
      <c r="G171" s="2">
        <v>39.6</v>
      </c>
      <c r="H171" s="4"/>
    </row>
    <row r="172" spans="1:8" ht="15.75">
      <c r="A172" s="128" t="s">
        <v>137</v>
      </c>
      <c r="B172" s="136"/>
      <c r="C172" s="25"/>
      <c r="D172" s="49">
        <f>D148+D149+D150+D151+D152+D153</f>
        <v>26.252850000000002</v>
      </c>
      <c r="E172" s="49">
        <f>E148+E149+E150+E151+E152+E153</f>
        <v>26.268179999999994</v>
      </c>
      <c r="F172" s="49">
        <f>F148+F149+F150+F151+F152+F153</f>
        <v>82.3091</v>
      </c>
      <c r="G172" s="49">
        <f>G148+G149+G150+G151+G152+G153</f>
        <v>679.9200000000001</v>
      </c>
      <c r="H172" s="4"/>
    </row>
    <row r="173" spans="1:8" ht="25.5">
      <c r="A173" s="102" t="s">
        <v>22</v>
      </c>
      <c r="B173" s="63" t="s">
        <v>149</v>
      </c>
      <c r="C173" s="25" t="s">
        <v>150</v>
      </c>
      <c r="D173" s="2">
        <v>6.19796</v>
      </c>
      <c r="E173" s="2">
        <v>13.81512</v>
      </c>
      <c r="F173" s="2">
        <v>61.99866</v>
      </c>
      <c r="G173" s="19">
        <v>393.4</v>
      </c>
      <c r="H173" s="4">
        <v>71</v>
      </c>
    </row>
    <row r="174" spans="1:8" ht="15.75">
      <c r="A174" s="104"/>
      <c r="B174" s="63" t="s">
        <v>151</v>
      </c>
      <c r="C174" s="2" t="s">
        <v>90</v>
      </c>
      <c r="D174" s="71">
        <v>0.34199999999999997</v>
      </c>
      <c r="E174" s="71">
        <v>0.047939999999999997</v>
      </c>
      <c r="F174" s="71">
        <v>14.651</v>
      </c>
      <c r="G174" s="86">
        <v>60.4</v>
      </c>
      <c r="H174" s="4">
        <v>977</v>
      </c>
    </row>
    <row r="175" spans="1:8" ht="16.5" customHeight="1">
      <c r="A175" s="105" t="s">
        <v>24</v>
      </c>
      <c r="B175" s="137"/>
      <c r="C175" s="1"/>
      <c r="D175" s="22">
        <f>SUM(D155:D156)</f>
        <v>6.124</v>
      </c>
      <c r="E175" s="22">
        <f>SUM(E155:E156)</f>
        <v>13.067</v>
      </c>
      <c r="F175" s="22">
        <f>SUM(F155:F156)</f>
        <v>49.07</v>
      </c>
      <c r="G175" s="22">
        <f>SUM(G155:G156)</f>
        <v>339</v>
      </c>
      <c r="H175" s="6"/>
    </row>
    <row r="176" spans="1:8" ht="15.75">
      <c r="A176" s="100" t="s">
        <v>59</v>
      </c>
      <c r="B176" s="100"/>
      <c r="C176" s="1"/>
      <c r="D176" s="3">
        <f>D175+D172+D164</f>
        <v>56.50685</v>
      </c>
      <c r="E176" s="3">
        <f>E175+E172+E164</f>
        <v>66.20518</v>
      </c>
      <c r="F176" s="3">
        <f>F175+F172+F164</f>
        <v>228.5691</v>
      </c>
      <c r="G176" s="3">
        <f>G175+G172+G164</f>
        <v>1749.92</v>
      </c>
      <c r="H176" s="52"/>
    </row>
    <row r="177" spans="1:8" ht="15.75">
      <c r="A177" s="117" t="s">
        <v>60</v>
      </c>
      <c r="B177" s="134"/>
      <c r="C177" s="134"/>
      <c r="D177" s="134"/>
      <c r="E177" s="134"/>
      <c r="F177" s="134"/>
      <c r="G177" s="134"/>
      <c r="H177" s="135"/>
    </row>
    <row r="178" spans="1:8" ht="39">
      <c r="A178" s="102" t="s">
        <v>9</v>
      </c>
      <c r="B178" s="8" t="s">
        <v>64</v>
      </c>
      <c r="C178" s="4">
        <v>90</v>
      </c>
      <c r="D178" s="4">
        <v>14.6</v>
      </c>
      <c r="E178" s="4">
        <v>17.6</v>
      </c>
      <c r="F178" s="4">
        <v>1.4</v>
      </c>
      <c r="G178" s="4">
        <v>223.4</v>
      </c>
      <c r="H178" s="4">
        <v>975</v>
      </c>
    </row>
    <row r="179" spans="1:8" ht="24">
      <c r="A179" s="103"/>
      <c r="B179" s="87" t="s">
        <v>28</v>
      </c>
      <c r="C179" s="2">
        <v>150</v>
      </c>
      <c r="D179" s="62">
        <v>5.305125</v>
      </c>
      <c r="E179" s="62">
        <v>3.9320820000000003</v>
      </c>
      <c r="F179" s="62">
        <v>32.73304125000001</v>
      </c>
      <c r="G179" s="62">
        <v>187.5</v>
      </c>
      <c r="H179" s="2">
        <v>307</v>
      </c>
    </row>
    <row r="180" spans="1:8" ht="25.5">
      <c r="A180" s="103"/>
      <c r="B180" s="63" t="s">
        <v>116</v>
      </c>
      <c r="C180" s="2">
        <v>180</v>
      </c>
      <c r="D180" s="2">
        <v>0.23</v>
      </c>
      <c r="E180" s="2">
        <v>1</v>
      </c>
      <c r="F180" s="2">
        <v>17.8</v>
      </c>
      <c r="G180" s="4">
        <v>81.9</v>
      </c>
      <c r="H180" s="4">
        <v>904</v>
      </c>
    </row>
    <row r="181" spans="1:8" ht="15.75" customHeight="1">
      <c r="A181" s="103"/>
      <c r="B181" s="8" t="s">
        <v>13</v>
      </c>
      <c r="C181" s="33">
        <v>30</v>
      </c>
      <c r="D181" s="2">
        <v>2.25</v>
      </c>
      <c r="E181" s="2">
        <v>0.3</v>
      </c>
      <c r="F181" s="2">
        <v>15.3</v>
      </c>
      <c r="G181" s="2">
        <v>75</v>
      </c>
      <c r="H181" s="2"/>
    </row>
    <row r="182" spans="1:8" ht="15.75">
      <c r="A182" s="114" t="s">
        <v>17</v>
      </c>
      <c r="B182" s="114"/>
      <c r="C182" s="1"/>
      <c r="D182" s="5">
        <f>SUM(D142:D145)</f>
        <v>17.5</v>
      </c>
      <c r="E182" s="5">
        <f>SUM(E142:E145)</f>
        <v>20.83</v>
      </c>
      <c r="F182" s="5">
        <f>SUM(F142:F145)</f>
        <v>63.43000000000001</v>
      </c>
      <c r="G182" s="5">
        <f>SUM(G142:G145)</f>
        <v>513.1</v>
      </c>
      <c r="H182" s="4"/>
    </row>
    <row r="183" spans="1:8" ht="15.75">
      <c r="A183" s="102" t="s">
        <v>18</v>
      </c>
      <c r="B183" s="8" t="s">
        <v>52</v>
      </c>
      <c r="C183" s="4">
        <v>60</v>
      </c>
      <c r="D183" s="4">
        <v>0.66</v>
      </c>
      <c r="E183" s="4">
        <v>0.12</v>
      </c>
      <c r="F183" s="4">
        <v>2.28</v>
      </c>
      <c r="G183" s="4">
        <v>14.4</v>
      </c>
      <c r="H183" s="4">
        <v>982</v>
      </c>
    </row>
    <row r="184" spans="1:8" ht="57.75" customHeight="1">
      <c r="A184" s="103"/>
      <c r="B184" s="58" t="s">
        <v>152</v>
      </c>
      <c r="C184" s="31" t="s">
        <v>70</v>
      </c>
      <c r="D184" s="79">
        <v>3.64</v>
      </c>
      <c r="E184" s="79">
        <v>6.2</v>
      </c>
      <c r="F184" s="79">
        <v>16.21</v>
      </c>
      <c r="G184" s="79">
        <v>135.3</v>
      </c>
      <c r="H184" s="4">
        <v>167</v>
      </c>
    </row>
    <row r="185" spans="1:8" ht="40.5" customHeight="1">
      <c r="A185" s="103"/>
      <c r="B185" s="58" t="s">
        <v>153</v>
      </c>
      <c r="C185" s="31">
        <v>200</v>
      </c>
      <c r="D185" s="79">
        <v>15.55</v>
      </c>
      <c r="E185" s="79">
        <v>20.34</v>
      </c>
      <c r="F185" s="79">
        <v>19.17</v>
      </c>
      <c r="G185" s="79">
        <v>322</v>
      </c>
      <c r="H185" s="4">
        <v>1006</v>
      </c>
    </row>
    <row r="186" spans="1:8" ht="15" customHeight="1">
      <c r="A186" s="103"/>
      <c r="B186" s="72" t="s">
        <v>89</v>
      </c>
      <c r="C186" s="73" t="s">
        <v>90</v>
      </c>
      <c r="D186" s="61">
        <v>0.30400000000000005</v>
      </c>
      <c r="E186" s="61">
        <v>0.08554</v>
      </c>
      <c r="F186" s="61">
        <v>12.849199999999998</v>
      </c>
      <c r="G186" s="61">
        <v>53.8</v>
      </c>
      <c r="H186" s="61">
        <v>621</v>
      </c>
    </row>
    <row r="187" spans="1:8" ht="15.75">
      <c r="A187" s="103"/>
      <c r="B187" s="57" t="s">
        <v>13</v>
      </c>
      <c r="C187" s="2">
        <v>42</v>
      </c>
      <c r="D187" s="2">
        <v>3.12</v>
      </c>
      <c r="E187" s="2">
        <v>0.42</v>
      </c>
      <c r="F187" s="2">
        <v>21.42</v>
      </c>
      <c r="G187" s="2">
        <v>105</v>
      </c>
      <c r="H187" s="6"/>
    </row>
    <row r="188" spans="1:8" ht="15.75">
      <c r="A188" s="104"/>
      <c r="B188" s="57" t="s">
        <v>19</v>
      </c>
      <c r="C188" s="2">
        <v>20</v>
      </c>
      <c r="D188" s="2">
        <v>1.32</v>
      </c>
      <c r="E188" s="2">
        <v>0.24</v>
      </c>
      <c r="F188" s="2">
        <v>7.92</v>
      </c>
      <c r="G188" s="2">
        <v>39.6</v>
      </c>
      <c r="H188" s="4"/>
    </row>
    <row r="189" spans="1:8" ht="15.75" customHeight="1">
      <c r="A189" s="114" t="s">
        <v>20</v>
      </c>
      <c r="B189" s="114"/>
      <c r="C189" s="85"/>
      <c r="D189" s="5">
        <f>SUM(D183:D188)</f>
        <v>24.594</v>
      </c>
      <c r="E189" s="5">
        <f>SUM(E183:E188)</f>
        <v>27.405540000000002</v>
      </c>
      <c r="F189" s="5">
        <f>SUM(F183:F188)</f>
        <v>79.84920000000001</v>
      </c>
      <c r="G189" s="5">
        <f>SUM(G183:G188)</f>
        <v>670.1</v>
      </c>
      <c r="H189" s="4"/>
    </row>
    <row r="190" spans="1:8" ht="39.75" customHeight="1">
      <c r="A190" s="102" t="s">
        <v>22</v>
      </c>
      <c r="B190" s="63" t="s">
        <v>160</v>
      </c>
      <c r="C190" s="2">
        <v>75</v>
      </c>
      <c r="D190" s="2">
        <v>8.37</v>
      </c>
      <c r="E190" s="2">
        <v>9.32</v>
      </c>
      <c r="F190" s="2">
        <v>29.19</v>
      </c>
      <c r="G190" s="4">
        <v>234.2</v>
      </c>
      <c r="H190" s="4">
        <v>646</v>
      </c>
    </row>
    <row r="191" spans="1:8" ht="15.75">
      <c r="A191" s="104"/>
      <c r="B191" s="63" t="s">
        <v>31</v>
      </c>
      <c r="C191" s="2">
        <v>200</v>
      </c>
      <c r="D191" s="2">
        <v>0.05</v>
      </c>
      <c r="E191" s="2">
        <v>0.02</v>
      </c>
      <c r="F191" s="2">
        <v>9.1</v>
      </c>
      <c r="G191" s="4">
        <v>37</v>
      </c>
      <c r="H191" s="4">
        <v>663</v>
      </c>
    </row>
    <row r="192" spans="1:8" ht="15.75">
      <c r="A192" s="100" t="s">
        <v>24</v>
      </c>
      <c r="B192" s="100"/>
      <c r="C192" s="1"/>
      <c r="D192" s="5">
        <f>SUM(D190:D191)</f>
        <v>8.42</v>
      </c>
      <c r="E192" s="5">
        <f>SUM(E190:E191)</f>
        <v>9.34</v>
      </c>
      <c r="F192" s="5">
        <f>SUM(F190:F191)</f>
        <v>38.29</v>
      </c>
      <c r="G192" s="5">
        <f>SUM(G190:G191)</f>
        <v>271.2</v>
      </c>
      <c r="H192" s="52"/>
    </row>
    <row r="193" spans="1:8" ht="15.75">
      <c r="A193" s="100" t="s">
        <v>62</v>
      </c>
      <c r="B193" s="100"/>
      <c r="C193" s="1"/>
      <c r="D193" s="5">
        <f>D192+D189+D182</f>
        <v>50.514</v>
      </c>
      <c r="E193" s="5">
        <f>E192+E189+E182</f>
        <v>57.575540000000004</v>
      </c>
      <c r="F193" s="5">
        <f>F192+F189+F182</f>
        <v>181.56920000000002</v>
      </c>
      <c r="G193" s="5">
        <f>G192+G189+G182</f>
        <v>1454.4</v>
      </c>
      <c r="H193" s="6"/>
    </row>
    <row r="194" spans="1:8" ht="15.75">
      <c r="A194" s="12" t="s">
        <v>65</v>
      </c>
      <c r="B194" s="12"/>
      <c r="C194" s="13"/>
      <c r="D194" s="13">
        <f>(D182+D164+D147+D128+D111+D91+D72+D53+D35+D17)/10</f>
        <v>20.865671999999996</v>
      </c>
      <c r="E194" s="13">
        <f>(E182+E164+E147+E128+E111+E91+E72+E53+E35+E17)/10</f>
        <v>18.871316</v>
      </c>
      <c r="F194" s="13">
        <f>(F182+F164+F147+F128+F111+F91+F72+F53+F35+F17)/10</f>
        <v>74.65826633333333</v>
      </c>
      <c r="G194" s="13">
        <f>(G182+G164+G147+G128+G111+G91+G72+G53+G35+G17)/10</f>
        <v>556.5644</v>
      </c>
      <c r="H194" s="13"/>
    </row>
    <row r="195" spans="1:8" ht="15.75">
      <c r="A195" s="12" t="s">
        <v>66</v>
      </c>
      <c r="B195" s="12"/>
      <c r="C195" s="6"/>
      <c r="D195" s="13">
        <f>(D189+D172+D154+D136+D119+D99+D80+D61+D43+D25)/10</f>
        <v>26.200084250000003</v>
      </c>
      <c r="E195" s="13">
        <f>(E189+E172+E154+E136+E119+E99+E80+E61+E43+E25)/10</f>
        <v>25.045571600000002</v>
      </c>
      <c r="F195" s="13">
        <f>(F189+F172+F154+F136+F119+F99+F80+F61+F43+F25)/10</f>
        <v>94.208005125</v>
      </c>
      <c r="G195" s="13">
        <f>(G189+G172+G154+G136+G119+G99+G80+G61+G43+G25)/10</f>
        <v>714.072</v>
      </c>
      <c r="H195" s="6"/>
    </row>
    <row r="196" spans="1:8" ht="15.75">
      <c r="A196" s="12" t="s">
        <v>67</v>
      </c>
      <c r="B196" s="12"/>
      <c r="C196" s="6"/>
      <c r="D196" s="13">
        <f>(D192+D175+D157+D139+D122+D102+D83+D64+D46+D28)/10</f>
        <v>8.290498659999999</v>
      </c>
      <c r="E196" s="13">
        <f>(E192+E175+E157+E139+E122+E102+E83+E64+E46+E28)/10</f>
        <v>12.10617688</v>
      </c>
      <c r="F196" s="13">
        <f>(F192+F175+F157+F139+F122+F102+F83+F64+F46+F28)/10</f>
        <v>49.532908895</v>
      </c>
      <c r="G196" s="13">
        <f>(G192+G175+G157+G139+G122+G102+G83+G64+G46+G28)/10</f>
        <v>340.714</v>
      </c>
      <c r="H196" s="6"/>
    </row>
    <row r="197" spans="1:8" ht="15.75">
      <c r="A197" s="88" t="s">
        <v>156</v>
      </c>
      <c r="B197" s="89"/>
      <c r="C197" s="3">
        <v>510</v>
      </c>
      <c r="D197" s="91"/>
      <c r="E197" s="92"/>
      <c r="F197" s="92"/>
      <c r="G197" s="92"/>
      <c r="H197" s="93"/>
    </row>
    <row r="198" spans="1:8" ht="15.75">
      <c r="A198" s="88" t="s">
        <v>158</v>
      </c>
      <c r="B198" s="89"/>
      <c r="C198" s="3">
        <v>754</v>
      </c>
      <c r="D198" s="94"/>
      <c r="E198" s="95"/>
      <c r="F198" s="95"/>
      <c r="G198" s="95"/>
      <c r="H198" s="96"/>
    </row>
    <row r="199" spans="1:8" ht="15.75">
      <c r="A199" s="88" t="s">
        <v>157</v>
      </c>
      <c r="B199" s="89"/>
      <c r="C199" s="3">
        <v>282</v>
      </c>
      <c r="D199" s="97"/>
      <c r="E199" s="98"/>
      <c r="F199" s="98"/>
      <c r="G199" s="98"/>
      <c r="H199" s="99"/>
    </row>
    <row r="209" ht="40.5" customHeight="1"/>
    <row r="217" ht="42" customHeight="1"/>
    <row r="238" ht="20.25" customHeight="1"/>
    <row r="267" ht="40.5" customHeight="1"/>
    <row r="278" ht="15.75" customHeight="1"/>
    <row r="279" ht="51.75" customHeight="1"/>
    <row r="283" ht="18" customHeight="1"/>
    <row r="284" ht="18" customHeight="1"/>
  </sheetData>
  <sheetProtection/>
  <mergeCells count="92">
    <mergeCell ref="A193:B193"/>
    <mergeCell ref="A178:A181"/>
    <mergeCell ref="A182:B182"/>
    <mergeCell ref="A183:A188"/>
    <mergeCell ref="A189:B189"/>
    <mergeCell ref="A190:A191"/>
    <mergeCell ref="A192:B192"/>
    <mergeCell ref="A142:A146"/>
    <mergeCell ref="A177:H177"/>
    <mergeCell ref="A172:B172"/>
    <mergeCell ref="A173:A174"/>
    <mergeCell ref="A175:B175"/>
    <mergeCell ref="A176:B176"/>
    <mergeCell ref="A159:H159"/>
    <mergeCell ref="A160:A163"/>
    <mergeCell ref="A164:B164"/>
    <mergeCell ref="A165:A171"/>
    <mergeCell ref="A128:B128"/>
    <mergeCell ref="A129:A135"/>
    <mergeCell ref="A141:H141"/>
    <mergeCell ref="A139:B139"/>
    <mergeCell ref="A140:B140"/>
    <mergeCell ref="A157:B157"/>
    <mergeCell ref="A147:B147"/>
    <mergeCell ref="A148:A153"/>
    <mergeCell ref="A154:B154"/>
    <mergeCell ref="A155:A156"/>
    <mergeCell ref="A136:B136"/>
    <mergeCell ref="A137:A138"/>
    <mergeCell ref="A111:B111"/>
    <mergeCell ref="A112:A118"/>
    <mergeCell ref="A119:B119"/>
    <mergeCell ref="A120:A121"/>
    <mergeCell ref="A122:B122"/>
    <mergeCell ref="A123:B123"/>
    <mergeCell ref="A124:H124"/>
    <mergeCell ref="A125:A127"/>
    <mergeCell ref="A105:H105"/>
    <mergeCell ref="A106:A110"/>
    <mergeCell ref="A67:A71"/>
    <mergeCell ref="A43:B43"/>
    <mergeCell ref="A49:A52"/>
    <mergeCell ref="A47:B47"/>
    <mergeCell ref="A103:B103"/>
    <mergeCell ref="A72:B72"/>
    <mergeCell ref="A83:B83"/>
    <mergeCell ref="A100:A101"/>
    <mergeCell ref="A65:B65"/>
    <mergeCell ref="A91:B91"/>
    <mergeCell ref="A80:B80"/>
    <mergeCell ref="A99:B99"/>
    <mergeCell ref="A85:H85"/>
    <mergeCell ref="A66:H66"/>
    <mergeCell ref="A84:B84"/>
    <mergeCell ref="A10:H10"/>
    <mergeCell ref="D8:F8"/>
    <mergeCell ref="A8:A9"/>
    <mergeCell ref="A12:A16"/>
    <mergeCell ref="H8:H9"/>
    <mergeCell ref="A54:A60"/>
    <mergeCell ref="A44:A45"/>
    <mergeCell ref="A36:A42"/>
    <mergeCell ref="A17:B17"/>
    <mergeCell ref="A18:A24"/>
    <mergeCell ref="G5:H5"/>
    <mergeCell ref="A6:H6"/>
    <mergeCell ref="A7:H7"/>
    <mergeCell ref="C8:C9"/>
    <mergeCell ref="G1:H1"/>
    <mergeCell ref="G2:H2"/>
    <mergeCell ref="G3:H3"/>
    <mergeCell ref="G4:H4"/>
    <mergeCell ref="B8:B9"/>
    <mergeCell ref="A92:A98"/>
    <mergeCell ref="A26:A27"/>
    <mergeCell ref="A31:A34"/>
    <mergeCell ref="A35:B35"/>
    <mergeCell ref="A30:H30"/>
    <mergeCell ref="A11:H11"/>
    <mergeCell ref="A25:B25"/>
    <mergeCell ref="A73:A79"/>
    <mergeCell ref="A61:B61"/>
    <mergeCell ref="D197:H199"/>
    <mergeCell ref="A46:B46"/>
    <mergeCell ref="A86:A90"/>
    <mergeCell ref="A104:H104"/>
    <mergeCell ref="A48:H48"/>
    <mergeCell ref="A81:A82"/>
    <mergeCell ref="A62:A63"/>
    <mergeCell ref="A64:B64"/>
    <mergeCell ref="A53:B53"/>
    <mergeCell ref="A102:B10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2021-01-13T10:42:38Z</cp:lastPrinted>
  <dcterms:created xsi:type="dcterms:W3CDTF">2006-09-16T00:00:00Z</dcterms:created>
  <dcterms:modified xsi:type="dcterms:W3CDTF">2021-01-26T08:18:30Z</dcterms:modified>
  <cp:category/>
  <cp:version/>
  <cp:contentType/>
  <cp:contentStatus/>
</cp:coreProperties>
</file>