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<sst xmlns="http://schemas.openxmlformats.org/spreadsheetml/2006/main" count="327" uniqueCount="169">
  <si>
    <t>Наименование блюда</t>
  </si>
  <si>
    <t>Вес блюда</t>
  </si>
  <si>
    <t xml:space="preserve">Прием пищи </t>
  </si>
  <si>
    <t>Пищевые вещества</t>
  </si>
  <si>
    <t>Белки</t>
  </si>
  <si>
    <t>Жиры</t>
  </si>
  <si>
    <t>Углеводы</t>
  </si>
  <si>
    <t>№ рецептуры</t>
  </si>
  <si>
    <t>Неделя 1</t>
  </si>
  <si>
    <t>День 1</t>
  </si>
  <si>
    <t>Завтрак</t>
  </si>
  <si>
    <t>Энергетическая</t>
  </si>
  <si>
    <t xml:space="preserve"> ценность</t>
  </si>
  <si>
    <t xml:space="preserve">Яйцо вареное </t>
  </si>
  <si>
    <t>Хлеб пшеничный йодированный</t>
  </si>
  <si>
    <t>Сок фруктовый в потребительской упаковке</t>
  </si>
  <si>
    <t>1 шт.</t>
  </si>
  <si>
    <t>1/200</t>
  </si>
  <si>
    <t>-</t>
  </si>
  <si>
    <t>Итого за завтрак:</t>
  </si>
  <si>
    <t>Обед</t>
  </si>
  <si>
    <t>Хлеб ржаной</t>
  </si>
  <si>
    <t>Итого за обед:</t>
  </si>
  <si>
    <t>Яблоко свежее</t>
  </si>
  <si>
    <t>100/30</t>
  </si>
  <si>
    <t>30/50</t>
  </si>
  <si>
    <t>50/150</t>
  </si>
  <si>
    <t>Банан</t>
  </si>
  <si>
    <t>Полдник</t>
  </si>
  <si>
    <t>Молоко питьевое</t>
  </si>
  <si>
    <t>Итого за полдник:</t>
  </si>
  <si>
    <t>Итого за день 1:</t>
  </si>
  <si>
    <t>День 2</t>
  </si>
  <si>
    <t>Пюре картофельное (картофель, молоко, масло слив., соль йод.)</t>
  </si>
  <si>
    <t>Кисель из брикета с витамином С (кисель из брикета, вода, аскорб. кислота)</t>
  </si>
  <si>
    <t>Макаронные изделия отварные (макаронные изделия, масло сл.)</t>
  </si>
  <si>
    <t>Компот из сухофруктов с вит С (смесь сухофруктов, сахар, лимон.кислота, аскорб кислота)</t>
  </si>
  <si>
    <t>Террин из горбуши с маслом (горбуша свежая, молоко, яйца, масло сливочное, соль йодированная))</t>
  </si>
  <si>
    <t>Итого за день 2:</t>
  </si>
  <si>
    <t>Пирожки печеные с мясом и луком (тесто сдоб., мясо гов., лук, масло раст.)</t>
  </si>
  <si>
    <t>Чай с сахаром (чай, сахар-песок)</t>
  </si>
  <si>
    <t>День 3</t>
  </si>
  <si>
    <t>Гуляш из индейки (филе индейки, лук репч., томат паста, соль йод., масло слив.)</t>
  </si>
  <si>
    <t>Макаронные изделия отварные (макарон. изд., масло слив., соль йодир.)</t>
  </si>
  <si>
    <t>Сок натуральный</t>
  </si>
  <si>
    <t>Маринад овощной (морковь, лук репчатый, томатная паста, масло растительное, кислота лимонная, сахар-песок, вода)</t>
  </si>
  <si>
    <t>Ёжики мясные (говядина п/ф, крупа рисовая, лук репчатый, соль йодированная)</t>
  </si>
  <si>
    <t>Итого за день 3:</t>
  </si>
  <si>
    <t>День 4</t>
  </si>
  <si>
    <t>Итого за день 4:</t>
  </si>
  <si>
    <t>Пудинг из творога (запеченный) со сгущенным молоком (творог 5%, сахар-песок, крупа манная, изюм, яйцо, масло раст., сухари паниров., сметан 15%, сгущенное молоко)</t>
  </si>
  <si>
    <t>Чай с молоком (чай, молоко 3,2%)</t>
  </si>
  <si>
    <t>Чай с сахаром, (чай, сахар-песок)</t>
  </si>
  <si>
    <t>Рис Розовый (крупа рисовая, масло слив., соль йодир., томат паста)</t>
  </si>
  <si>
    <t>Фрикадельки Удинские (говядина п/ф, молоко 3,2%, яйцо, лук репчатый)</t>
  </si>
  <si>
    <t xml:space="preserve">Печенье Сахарное </t>
  </si>
  <si>
    <t>День 5</t>
  </si>
  <si>
    <t>Итого за день 5:</t>
  </si>
  <si>
    <t>Перловка отварная (крупа перловая, масло сливочное)</t>
  </si>
  <si>
    <t>Котлета мясная (говядина п/ф, хлеб, яйцо, сухари панировочные, масло подсолнечное)</t>
  </si>
  <si>
    <t>893/619</t>
  </si>
  <si>
    <t>Лепешки со сгущенным молоком (мука, сахар-песок, дрожжи, соль, масло раст, сг. молоко)</t>
  </si>
  <si>
    <t>Чай с молоком (чай, молоко)</t>
  </si>
  <si>
    <t>День 6</t>
  </si>
  <si>
    <t>Итого за день 6:</t>
  </si>
  <si>
    <t>200/3</t>
  </si>
  <si>
    <t>Пудинг из говядины (говядина, соль йодир., яйцо, молоко, масло слив.)</t>
  </si>
  <si>
    <t>Гарнир каша гречневая вязкая (крупа гречневая., масло сл.,соль йод)</t>
  </si>
  <si>
    <t>Чай с сахаром с лимоном (чай, сахар-песок, лимон)</t>
  </si>
  <si>
    <t>«Согласовано»</t>
  </si>
  <si>
    <t>«Утверждаю»</t>
  </si>
  <si>
    <t>Генеральный директор</t>
  </si>
  <si>
    <t>МКП «Городской комбинат</t>
  </si>
  <si>
    <t>Школьного питания»</t>
  </si>
  <si>
    <t>____________Шахова А.М.</t>
  </si>
  <si>
    <t>Какао–напиток (какао порошок, сахар-песок, молоко)</t>
  </si>
  <si>
    <t>Гарнир Забава (крупа рисовая, крупа гречневая, масло слив., соль йод.)</t>
  </si>
  <si>
    <t>Компот из кураги и облепихи с вит С (курага, облепиха, сахар-песок, аскор. кислота)</t>
  </si>
  <si>
    <t>Булочка «Улитка» с глазурью ( мука, сахар-песок, молоко, дрожжи, яйцо, глазурь)</t>
  </si>
  <si>
    <t xml:space="preserve">Меню приготавливаемых блюд, разработанное в соответствии с СанПиН 2.3/2.4.3590-20 </t>
  </si>
  <si>
    <t>День 7</t>
  </si>
  <si>
    <t>Закуска порционная (сыр)</t>
  </si>
  <si>
    <t>Каша молочная кукурузная с маслом (крупа кукурузная, молоко, сахар-песок, соль йодир. масло сливочное)</t>
  </si>
  <si>
    <t>Напиток кофейный злаковый (напиток кофейный злаковый, молоко, сахар-песок)</t>
  </si>
  <si>
    <t>Закуска порционная (помидоры свежие)</t>
  </si>
  <si>
    <t>Гуляш (говядина,лук репчатый, томат паста, масло подсолнечное, соль йодир.)</t>
  </si>
  <si>
    <t>Гарнир каша гречневая рассыпчатая (крупа гречневая., масло сливочное,соль йод)</t>
  </si>
  <si>
    <t>Булочка "Три лепестка" (мука пшеничная в/с, масло сливочное, сахар-песок, соль йод., дрожжи прес., яйцо куриное)</t>
  </si>
  <si>
    <t>Итого за день 7:</t>
  </si>
  <si>
    <t>День 8</t>
  </si>
  <si>
    <t>Котлета "Мечта" (минтай, свинина, хлеб пшен., молоко, лук репч., сухари паниров., масло подсолнечное, соль йодир.)</t>
  </si>
  <si>
    <t>251а</t>
  </si>
  <si>
    <t>Мандарин</t>
  </si>
  <si>
    <t>Закуска порционная (горошек зеленый)</t>
  </si>
  <si>
    <t>Биточки паровые (говядина, хлеб пшеничный, молоко, масло сливочное, соль йод.)</t>
  </si>
  <si>
    <t>Кокроки с яблоками (мука пшеничная в/с, сахар-песок, масло сливочное, яйцо куриное, соль йод., молоко, яблоки, масло подсолнечное)</t>
  </si>
  <si>
    <t>511а</t>
  </si>
  <si>
    <t>Итого за день 8:</t>
  </si>
  <si>
    <t>День 9</t>
  </si>
  <si>
    <t>Йогурт фруктовый</t>
  </si>
  <si>
    <t>Суп Крестьянский с пшеном и  фаршем (говядина, картофель, пшено, капуста свежая, лук репчатый, морковь, масло подсолнечное, соль йод.)</t>
  </si>
  <si>
    <t>Закуска порционная (огурец свежий)</t>
  </si>
  <si>
    <t>Котлета рыбная с маслом (минтай, хлеб пшен., соль йод., масло подсолнечное, масло сливочное)</t>
  </si>
  <si>
    <t>Компот из изюма с вит С (изюм, сахар-песок, лимонная кислота, аскорбиновая кислота)</t>
  </si>
  <si>
    <t>Булочка "Жучок с повидлом" (мука пшеничная в/с, дрожжи пресованные, сахар-песок, яйцо куриное, масло сливочное, повидло)</t>
  </si>
  <si>
    <t>Чай с сахаром</t>
  </si>
  <si>
    <t>Итого за день 9:</t>
  </si>
  <si>
    <t>День 10</t>
  </si>
  <si>
    <t>200/4</t>
  </si>
  <si>
    <t>Итого за день 10:</t>
  </si>
  <si>
    <t>Закуска порционная (огурцы свежие)</t>
  </si>
  <si>
    <t>Гуляш из индейки (филе индейки, масло сливочное, лук репчатый, томат паста, соль йод.)</t>
  </si>
  <si>
    <t>Суп картофельный с бобовыми и фаршем (говядина, картофель, горох, морковь, лук репч., масло подсолнечное, соль йод.)</t>
  </si>
  <si>
    <t>Закуска порционная (икра кабачковая)</t>
  </si>
  <si>
    <t>Котлета особая (говядина, свинина, хлеб пшен., молоко, сухари панировочные, масло подсолнечное)</t>
  </si>
  <si>
    <t>Сосиска запеченная в тесте (мука пшен. в/с, масло слив., дрожжи прес., сахар-песок, соль йод., сосиска молочная, яйцо)</t>
  </si>
  <si>
    <t>Какао-напиток (какао порошок, молоко, сахар-песок)</t>
  </si>
  <si>
    <t>Пирожки печеные с картошкой (тесто сдоб., картофель, масло раст.)</t>
  </si>
  <si>
    <t>Среднее значение за период по завтракам</t>
  </si>
  <si>
    <t>Среднее значение за период по обедам</t>
  </si>
  <si>
    <t>Среднее значение за период по полдникам</t>
  </si>
  <si>
    <t>Неделя 2</t>
  </si>
  <si>
    <t>Закуска порционная (зеленый горошек)</t>
  </si>
  <si>
    <t>Уха Рыбацкая (картофель, лук репч., морковь, масло подсолн., соль йод., сайра консерв.)</t>
  </si>
  <si>
    <r>
      <t xml:space="preserve">Котлета из индейки </t>
    </r>
    <r>
      <rPr>
        <sz val="8"/>
        <color indexed="8"/>
        <rFont val="Times New Roman"/>
        <family val="1"/>
      </rPr>
      <t>(филе индейки, хлеб пшеничный,сухари панировочные, соль йодированная, масло сливочное)</t>
    </r>
  </si>
  <si>
    <t>Каша молочная пшенная с маслом (пшено, молоко, сахар-песок, соль йод., масло слив.)</t>
  </si>
  <si>
    <t>Директор__________________</t>
  </si>
  <si>
    <t>__________________________</t>
  </si>
  <si>
    <t>11 января 2021г.</t>
  </si>
  <si>
    <t>7/250</t>
  </si>
  <si>
    <t>Щи из свежей капустой с фаршем  ( говядина, картофель, капуста, морковь, лук репч., томат паста, масло раст., соль йод.)</t>
  </si>
  <si>
    <t>144/998</t>
  </si>
  <si>
    <t>5/250</t>
  </si>
  <si>
    <t>Борщ "Сибирский"с фаршем  (говядина, картофель, капуста, фасоль, морковь, лук репч., томат паста, масло раст., соль йодир.)</t>
  </si>
  <si>
    <t>Борщ из свежей капусты с фаршем  (говядина, картофель, капуста, морковь, свекла, лук репч., томат паста, масло раст., соль йодир.)</t>
  </si>
  <si>
    <t>Напиток из шиповника (шиповник, лимон, сахар-песок)</t>
  </si>
  <si>
    <t>Перловка отварная (перловка, масло слив., соль йодированная)</t>
  </si>
  <si>
    <t>157/998</t>
  </si>
  <si>
    <t>Рис припущенный (крупа рисовая, масло слив., соль йод.)</t>
  </si>
  <si>
    <t>8/250</t>
  </si>
  <si>
    <t>Запеканка из творога со сгущенным молоком (творог, сахар-песок, яйцо, масло слив., сухари панир., сметана, крупа манная, соль йодир.)</t>
  </si>
  <si>
    <t>150/40</t>
  </si>
  <si>
    <t>Суп картофельный картофельный и фаршем (говядина п/ф, картофель, лук репчатый, морковь, масло подсолнечное, соль йод.)</t>
  </si>
  <si>
    <t>698/998</t>
  </si>
  <si>
    <t>Котлета Домашняя с маслом сливочным (говядина, свинина, лук репч., сухари панир., яйцо куриное, хлеб пшен., соль йод., масло подсолнечное)</t>
  </si>
  <si>
    <t>Плюшка Эстонская с сыром (тесто сдобное дрожжевое, сыр, масло слив.)</t>
  </si>
  <si>
    <t>158/998</t>
  </si>
  <si>
    <t>Пюре Рыжик II (картофель, молоко 3,2%, морковь, масло сливочное)</t>
  </si>
  <si>
    <t>13/250</t>
  </si>
  <si>
    <t>Биточки мясные  (говядина, хлеб пшен.,соль йодир., масло сл.)</t>
  </si>
  <si>
    <t>Пюре Рыжик  II (картофель, молоко 3,2%, морковь, масло сливочное)</t>
  </si>
  <si>
    <t>Возрастная категория: с 12 лет и старше</t>
  </si>
  <si>
    <t>1 шт</t>
  </si>
  <si>
    <t>200/8</t>
  </si>
  <si>
    <t>50/50</t>
  </si>
  <si>
    <t>200/2</t>
  </si>
  <si>
    <t>150/20</t>
  </si>
  <si>
    <t>100/15</t>
  </si>
  <si>
    <t>4/250</t>
  </si>
  <si>
    <t>250/10</t>
  </si>
  <si>
    <t>Суп лапша – домашняя с фаршем (лапша домашняя, морковь, лук репчатый, масло раст., говядина)</t>
  </si>
  <si>
    <t>10/250</t>
  </si>
  <si>
    <t>30/70</t>
  </si>
  <si>
    <t>Рассольник Ленинградский  с фаршем (говядина, картофель, крупа перловая, огурцы солен., лук репч., морковь, масло раст., соль йодир., сметана)</t>
  </si>
  <si>
    <t>Суп картофельный с макаронными изделиями  (картофель, лук репч., морковь, масло раст., макаронн. изд., соль йодир.)</t>
  </si>
  <si>
    <t>80/3</t>
  </si>
  <si>
    <t>Шницель мясной с маслом сливочным (говядина, хлеб пшен., соль йод., масло подсолнечное, масло сливочное)</t>
  </si>
  <si>
    <t>15/250</t>
  </si>
  <si>
    <t>100/5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</si>
</sst>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9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5" fillId="0" borderId="10" xfId="0" applyFont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wrapText="1"/>
    </xf>
    <xf numFmtId="0" fontId="5" fillId="32" borderId="10" xfId="0" applyFont="1" applyFill="1" applyBorder="1" applyAlignment="1">
      <alignment wrapText="1"/>
    </xf>
    <xf numFmtId="0" fontId="4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wrapText="1"/>
    </xf>
    <xf numFmtId="0" fontId="4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0" fontId="5" fillId="0" borderId="18" xfId="0" applyFont="1" applyBorder="1" applyAlignment="1">
      <alignment wrapText="1"/>
    </xf>
    <xf numFmtId="0" fontId="3" fillId="0" borderId="15" xfId="0" applyFont="1" applyBorder="1" applyAlignment="1">
      <alignment horizontal="center" vertical="center"/>
    </xf>
    <xf numFmtId="0" fontId="4" fillId="32" borderId="14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top" wrapText="1"/>
    </xf>
    <xf numFmtId="0" fontId="5" fillId="0" borderId="19" xfId="0" applyFont="1" applyFill="1" applyBorder="1" applyAlignment="1">
      <alignment wrapText="1"/>
    </xf>
    <xf numFmtId="0" fontId="4" fillId="0" borderId="2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32" borderId="13" xfId="0" applyFont="1" applyFill="1" applyBorder="1" applyAlignment="1">
      <alignment horizontal="left"/>
    </xf>
    <xf numFmtId="0" fontId="3" fillId="32" borderId="21" xfId="0" applyFont="1" applyFill="1" applyBorder="1" applyAlignment="1">
      <alignment horizontal="left"/>
    </xf>
    <xf numFmtId="0" fontId="3" fillId="32" borderId="22" xfId="0" applyFont="1" applyFill="1" applyBorder="1" applyAlignment="1">
      <alignment horizontal="left"/>
    </xf>
    <xf numFmtId="0" fontId="3" fillId="32" borderId="12" xfId="0" applyFont="1" applyFill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13" fillId="0" borderId="0" xfId="0" applyFont="1" applyFill="1" applyBorder="1" applyAlignment="1">
      <alignment horizontal="right"/>
    </xf>
    <xf numFmtId="0" fontId="3" fillId="32" borderId="13" xfId="0" applyFont="1" applyFill="1" applyBorder="1" applyAlignment="1">
      <alignment horizontal="left"/>
    </xf>
    <xf numFmtId="0" fontId="3" fillId="32" borderId="21" xfId="0" applyFont="1" applyFill="1" applyBorder="1" applyAlignment="1">
      <alignment horizontal="left"/>
    </xf>
    <xf numFmtId="0" fontId="3" fillId="32" borderId="22" xfId="0" applyFont="1" applyFill="1" applyBorder="1" applyAlignment="1">
      <alignment horizontal="left"/>
    </xf>
    <xf numFmtId="0" fontId="3" fillId="32" borderId="12" xfId="0" applyFont="1" applyFill="1" applyBorder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/>
    </xf>
    <xf numFmtId="0" fontId="2" fillId="32" borderId="14" xfId="0" applyFont="1" applyFill="1" applyBorder="1" applyAlignment="1">
      <alignment horizontal="left"/>
    </xf>
    <xf numFmtId="0" fontId="3" fillId="0" borderId="13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5"/>
  <sheetViews>
    <sheetView tabSelected="1" zoomScale="75" zoomScaleNormal="75" zoomScalePageLayoutView="0" workbookViewId="0" topLeftCell="A182">
      <selection activeCell="L202" sqref="L202"/>
    </sheetView>
  </sheetViews>
  <sheetFormatPr defaultColWidth="9.140625" defaultRowHeight="15"/>
  <cols>
    <col min="1" max="1" width="13.57421875" style="0" customWidth="1"/>
    <col min="2" max="2" width="39.57421875" style="0" customWidth="1"/>
    <col min="3" max="3" width="11.140625" style="0" customWidth="1"/>
    <col min="4" max="4" width="13.421875" style="0" bestFit="1" customWidth="1"/>
    <col min="5" max="5" width="9.28125" style="0" bestFit="1" customWidth="1"/>
    <col min="6" max="6" width="11.28125" style="0" customWidth="1"/>
    <col min="7" max="7" width="18.7109375" style="0" customWidth="1"/>
    <col min="8" max="8" width="13.8515625" style="0" customWidth="1"/>
  </cols>
  <sheetData>
    <row r="1" spans="1:18" ht="15">
      <c r="A1" s="15" t="s">
        <v>69</v>
      </c>
      <c r="B1" s="16"/>
      <c r="C1" s="16"/>
      <c r="D1" s="16"/>
      <c r="E1" s="16"/>
      <c r="F1" s="16"/>
      <c r="G1" s="99" t="s">
        <v>70</v>
      </c>
      <c r="H1" s="99"/>
      <c r="I1" s="16"/>
      <c r="J1" s="16"/>
      <c r="K1" s="16"/>
      <c r="L1" s="16"/>
      <c r="M1" s="16"/>
      <c r="N1" s="16"/>
      <c r="R1" s="16"/>
    </row>
    <row r="2" spans="1:18" ht="15">
      <c r="A2" s="15" t="s">
        <v>126</v>
      </c>
      <c r="B2" s="16"/>
      <c r="C2" s="16"/>
      <c r="D2" s="16"/>
      <c r="E2" s="16"/>
      <c r="F2" s="16"/>
      <c r="G2" s="99" t="s">
        <v>71</v>
      </c>
      <c r="H2" s="99"/>
      <c r="I2" s="16"/>
      <c r="J2" s="16"/>
      <c r="K2" s="16"/>
      <c r="L2" s="16"/>
      <c r="M2" s="16"/>
      <c r="N2" s="16"/>
      <c r="R2" s="16"/>
    </row>
    <row r="3" spans="1:18" ht="15">
      <c r="A3" s="15" t="s">
        <v>127</v>
      </c>
      <c r="B3" s="16"/>
      <c r="C3" s="16"/>
      <c r="D3" s="16"/>
      <c r="E3" s="16"/>
      <c r="F3" s="16"/>
      <c r="G3" s="99" t="s">
        <v>72</v>
      </c>
      <c r="H3" s="99"/>
      <c r="I3" s="16"/>
      <c r="J3" s="16"/>
      <c r="K3" s="16"/>
      <c r="L3" s="16"/>
      <c r="M3" s="16"/>
      <c r="N3" s="16"/>
      <c r="R3" s="16"/>
    </row>
    <row r="4" spans="1:18" ht="15">
      <c r="A4" s="15" t="s">
        <v>127</v>
      </c>
      <c r="B4" s="15"/>
      <c r="C4" s="16"/>
      <c r="D4" s="16"/>
      <c r="E4" s="16"/>
      <c r="F4" s="16"/>
      <c r="G4" s="99" t="s">
        <v>73</v>
      </c>
      <c r="H4" s="99"/>
      <c r="I4" s="16"/>
      <c r="J4" s="16"/>
      <c r="K4" s="16"/>
      <c r="L4" s="16"/>
      <c r="M4" s="16"/>
      <c r="N4" s="16"/>
      <c r="R4" s="16"/>
    </row>
    <row r="5" spans="1:18" ht="15">
      <c r="A5" s="15" t="s">
        <v>128</v>
      </c>
      <c r="B5" s="15"/>
      <c r="C5" s="16"/>
      <c r="D5" s="16"/>
      <c r="E5" s="16"/>
      <c r="F5" s="16"/>
      <c r="G5" s="99" t="s">
        <v>74</v>
      </c>
      <c r="H5" s="99"/>
      <c r="I5" s="16"/>
      <c r="J5" s="16"/>
      <c r="K5" s="16"/>
      <c r="L5" s="16"/>
      <c r="M5" s="16"/>
      <c r="N5" s="16"/>
      <c r="R5" s="16"/>
    </row>
    <row r="6" spans="1:8" ht="15.75" customHeight="1">
      <c r="A6" s="117" t="s">
        <v>79</v>
      </c>
      <c r="B6" s="117"/>
      <c r="C6" s="117"/>
      <c r="D6" s="117"/>
      <c r="E6" s="117"/>
      <c r="F6" s="117"/>
      <c r="G6" s="117"/>
      <c r="H6" s="117"/>
    </row>
    <row r="7" spans="1:8" ht="15.75" customHeight="1">
      <c r="A7" s="119" t="s">
        <v>151</v>
      </c>
      <c r="B7" s="120"/>
      <c r="C7" s="120"/>
      <c r="D7" s="120"/>
      <c r="E7" s="120"/>
      <c r="F7" s="120"/>
      <c r="G7" s="120"/>
      <c r="H7" s="120"/>
    </row>
    <row r="8" spans="1:8" ht="15.75">
      <c r="A8" s="111" t="s">
        <v>2</v>
      </c>
      <c r="B8" s="111" t="s">
        <v>0</v>
      </c>
      <c r="C8" s="111" t="s">
        <v>1</v>
      </c>
      <c r="D8" s="111" t="s">
        <v>3</v>
      </c>
      <c r="E8" s="111"/>
      <c r="F8" s="111"/>
      <c r="G8" s="5" t="s">
        <v>11</v>
      </c>
      <c r="H8" s="111" t="s">
        <v>7</v>
      </c>
    </row>
    <row r="9" spans="1:8" ht="15.75">
      <c r="A9" s="111"/>
      <c r="B9" s="111"/>
      <c r="C9" s="111"/>
      <c r="D9" s="5" t="s">
        <v>4</v>
      </c>
      <c r="E9" s="5" t="s">
        <v>5</v>
      </c>
      <c r="F9" s="5" t="s">
        <v>6</v>
      </c>
      <c r="G9" s="5" t="s">
        <v>12</v>
      </c>
      <c r="H9" s="111"/>
    </row>
    <row r="10" spans="1:8" ht="15">
      <c r="A10" s="118" t="s">
        <v>8</v>
      </c>
      <c r="B10" s="118"/>
      <c r="C10" s="118"/>
      <c r="D10" s="118"/>
      <c r="E10" s="118"/>
      <c r="F10" s="118"/>
      <c r="G10" s="118"/>
      <c r="H10" s="118"/>
    </row>
    <row r="11" spans="1:8" ht="15">
      <c r="A11" s="113" t="s">
        <v>9</v>
      </c>
      <c r="B11" s="113"/>
      <c r="C11" s="114"/>
      <c r="D11" s="114"/>
      <c r="E11" s="114"/>
      <c r="F11" s="114"/>
      <c r="G11" s="114"/>
      <c r="H11" s="113"/>
    </row>
    <row r="12" spans="1:8" ht="15.75">
      <c r="A12" s="104" t="s">
        <v>10</v>
      </c>
      <c r="B12" s="39" t="s">
        <v>81</v>
      </c>
      <c r="C12" s="57">
        <v>30</v>
      </c>
      <c r="D12" s="58">
        <v>6.96</v>
      </c>
      <c r="E12" s="57">
        <v>8.84</v>
      </c>
      <c r="F12" s="59">
        <v>0</v>
      </c>
      <c r="G12" s="57">
        <v>109</v>
      </c>
      <c r="H12" s="37">
        <v>982</v>
      </c>
    </row>
    <row r="13" spans="1:8" ht="21.75" customHeight="1">
      <c r="A13" s="105"/>
      <c r="B13" s="39" t="s">
        <v>13</v>
      </c>
      <c r="C13" s="57" t="s">
        <v>152</v>
      </c>
      <c r="D13" s="58">
        <v>4.7</v>
      </c>
      <c r="E13" s="57">
        <v>4.04</v>
      </c>
      <c r="F13" s="59">
        <v>0.25</v>
      </c>
      <c r="G13" s="57">
        <v>56</v>
      </c>
      <c r="H13" s="37">
        <v>776</v>
      </c>
    </row>
    <row r="14" spans="1:8" ht="25.5">
      <c r="A14" s="105"/>
      <c r="B14" s="39" t="s">
        <v>125</v>
      </c>
      <c r="C14" s="57" t="s">
        <v>153</v>
      </c>
      <c r="D14" s="58">
        <v>8.1</v>
      </c>
      <c r="E14" s="57">
        <v>10</v>
      </c>
      <c r="F14" s="59">
        <v>40.08</v>
      </c>
      <c r="G14" s="60">
        <v>284</v>
      </c>
      <c r="H14" s="37">
        <v>515</v>
      </c>
    </row>
    <row r="15" spans="1:8" ht="26.25" customHeight="1">
      <c r="A15" s="105"/>
      <c r="B15" s="39" t="s">
        <v>75</v>
      </c>
      <c r="C15" s="57">
        <v>200</v>
      </c>
      <c r="D15" s="58">
        <v>1.81</v>
      </c>
      <c r="E15" s="57">
        <v>1.67</v>
      </c>
      <c r="F15" s="59">
        <v>13.22</v>
      </c>
      <c r="G15" s="57">
        <v>75</v>
      </c>
      <c r="H15" s="37">
        <v>873</v>
      </c>
    </row>
    <row r="16" spans="1:8" ht="15.75">
      <c r="A16" s="105"/>
      <c r="B16" s="39" t="s">
        <v>14</v>
      </c>
      <c r="C16" s="57">
        <v>48</v>
      </c>
      <c r="D16" s="58">
        <v>3.6</v>
      </c>
      <c r="E16" s="57">
        <v>0.48</v>
      </c>
      <c r="F16" s="59">
        <v>24.48</v>
      </c>
      <c r="G16" s="57">
        <v>120</v>
      </c>
      <c r="H16" s="37" t="s">
        <v>18</v>
      </c>
    </row>
    <row r="17" spans="1:8" ht="15.75">
      <c r="A17" s="106"/>
      <c r="B17" s="39" t="s">
        <v>15</v>
      </c>
      <c r="C17" s="57" t="s">
        <v>17</v>
      </c>
      <c r="D17" s="58">
        <v>1</v>
      </c>
      <c r="E17" s="57">
        <v>0.3</v>
      </c>
      <c r="F17" s="59">
        <v>20.2</v>
      </c>
      <c r="G17" s="61">
        <v>91</v>
      </c>
      <c r="H17" s="37" t="s">
        <v>18</v>
      </c>
    </row>
    <row r="18" spans="1:8" ht="21.75" customHeight="1">
      <c r="A18" s="107" t="s">
        <v>19</v>
      </c>
      <c r="B18" s="87"/>
      <c r="C18" s="42"/>
      <c r="D18" s="44">
        <f>D17+D16+D15+D14+D13+D12</f>
        <v>26.17</v>
      </c>
      <c r="E18" s="44">
        <f>E17+E16+E15+E14+E13+E12</f>
        <v>25.33</v>
      </c>
      <c r="F18" s="44">
        <f>F17+F16+F15+F14+F13+F12</f>
        <v>98.22999999999999</v>
      </c>
      <c r="G18" s="44">
        <f>G17+G16+G15+G14+G13+G12</f>
        <v>735</v>
      </c>
      <c r="H18" s="34"/>
    </row>
    <row r="19" spans="1:8" ht="25.5">
      <c r="A19" s="104" t="s">
        <v>20</v>
      </c>
      <c r="B19" s="40" t="s">
        <v>123</v>
      </c>
      <c r="C19" s="59" t="s">
        <v>148</v>
      </c>
      <c r="D19" s="57">
        <v>4.45</v>
      </c>
      <c r="E19" s="57">
        <v>8.93</v>
      </c>
      <c r="F19" s="59">
        <v>16.23</v>
      </c>
      <c r="G19" s="57">
        <v>163</v>
      </c>
      <c r="H19" s="13">
        <v>17</v>
      </c>
    </row>
    <row r="20" spans="1:8" ht="15.75">
      <c r="A20" s="105"/>
      <c r="B20" s="41" t="s">
        <v>122</v>
      </c>
      <c r="C20" s="59">
        <v>100</v>
      </c>
      <c r="D20" s="57">
        <v>3.1</v>
      </c>
      <c r="E20" s="57">
        <v>0.2</v>
      </c>
      <c r="F20" s="59">
        <v>6.5</v>
      </c>
      <c r="G20" s="57">
        <v>40</v>
      </c>
      <c r="H20" s="13">
        <v>984</v>
      </c>
    </row>
    <row r="21" spans="1:8" ht="25.5">
      <c r="A21" s="105"/>
      <c r="B21" s="41" t="s">
        <v>149</v>
      </c>
      <c r="C21" s="59">
        <v>100</v>
      </c>
      <c r="D21" s="57">
        <v>15.27</v>
      </c>
      <c r="E21" s="57">
        <v>15.94</v>
      </c>
      <c r="F21" s="59">
        <v>14.2</v>
      </c>
      <c r="G21" s="57">
        <v>261</v>
      </c>
      <c r="H21" s="13">
        <v>29</v>
      </c>
    </row>
    <row r="22" spans="1:8" ht="25.5">
      <c r="A22" s="105"/>
      <c r="B22" s="41" t="s">
        <v>76</v>
      </c>
      <c r="C22" s="59">
        <v>180</v>
      </c>
      <c r="D22" s="57">
        <v>6.65</v>
      </c>
      <c r="E22" s="57">
        <v>5.4</v>
      </c>
      <c r="F22" s="59">
        <v>41.53</v>
      </c>
      <c r="G22" s="57">
        <v>241</v>
      </c>
      <c r="H22" s="13">
        <v>310</v>
      </c>
    </row>
    <row r="23" spans="1:8" ht="25.5">
      <c r="A23" s="105"/>
      <c r="B23" s="41" t="s">
        <v>77</v>
      </c>
      <c r="C23" s="59">
        <v>200</v>
      </c>
      <c r="D23" s="57">
        <v>0.78</v>
      </c>
      <c r="E23" s="57">
        <v>0.22</v>
      </c>
      <c r="F23" s="59">
        <v>31.7</v>
      </c>
      <c r="G23" s="57">
        <v>132</v>
      </c>
      <c r="H23" s="13">
        <v>908</v>
      </c>
    </row>
    <row r="24" spans="1:8" ht="15.75">
      <c r="A24" s="105"/>
      <c r="B24" s="41" t="s">
        <v>14</v>
      </c>
      <c r="C24" s="59">
        <v>38</v>
      </c>
      <c r="D24" s="57">
        <v>2.85</v>
      </c>
      <c r="E24" s="57">
        <v>0.38</v>
      </c>
      <c r="F24" s="59">
        <v>19.38</v>
      </c>
      <c r="G24" s="57">
        <v>95</v>
      </c>
      <c r="H24" s="13" t="s">
        <v>18</v>
      </c>
    </row>
    <row r="25" spans="1:14" ht="15.75">
      <c r="A25" s="106"/>
      <c r="B25" s="41" t="s">
        <v>21</v>
      </c>
      <c r="C25" s="59">
        <v>20</v>
      </c>
      <c r="D25" s="57">
        <v>1.32</v>
      </c>
      <c r="E25" s="57">
        <v>0.24</v>
      </c>
      <c r="F25" s="59">
        <v>7.92</v>
      </c>
      <c r="G25" s="57">
        <v>39</v>
      </c>
      <c r="H25" s="13" t="s">
        <v>18</v>
      </c>
      <c r="I25" s="17"/>
      <c r="J25" s="17"/>
      <c r="K25" s="17"/>
      <c r="L25" s="17"/>
      <c r="M25" s="17"/>
      <c r="N25" s="17"/>
    </row>
    <row r="26" spans="1:14" ht="15.75">
      <c r="A26" s="112" t="s">
        <v>22</v>
      </c>
      <c r="B26" s="112"/>
      <c r="C26" s="43"/>
      <c r="D26" s="31">
        <f>SUM(D19:D25)</f>
        <v>34.42</v>
      </c>
      <c r="E26" s="31">
        <f>SUM(E19:E25)</f>
        <v>31.309999999999995</v>
      </c>
      <c r="F26" s="31">
        <f>SUM(F19:F25)</f>
        <v>137.46</v>
      </c>
      <c r="G26" s="31">
        <f>SUM(G19:G25)</f>
        <v>971</v>
      </c>
      <c r="H26" s="33"/>
      <c r="I26" s="17"/>
      <c r="J26" s="17"/>
      <c r="K26" s="17"/>
      <c r="L26" s="17"/>
      <c r="M26" s="17"/>
      <c r="N26" s="17"/>
    </row>
    <row r="27" spans="1:15" s="1" customFormat="1" ht="25.5">
      <c r="A27" s="104" t="s">
        <v>28</v>
      </c>
      <c r="B27" s="3" t="s">
        <v>78</v>
      </c>
      <c r="C27" s="12">
        <v>75</v>
      </c>
      <c r="D27" s="57">
        <v>5.53</v>
      </c>
      <c r="E27" s="57">
        <v>3.1</v>
      </c>
      <c r="F27" s="57">
        <v>42.1</v>
      </c>
      <c r="G27" s="13">
        <v>219</v>
      </c>
      <c r="H27" s="6">
        <v>97</v>
      </c>
      <c r="I27" s="17"/>
      <c r="J27" s="17"/>
      <c r="K27" s="17"/>
      <c r="L27" s="17"/>
      <c r="M27" s="17"/>
      <c r="N27" s="17"/>
      <c r="O27" s="10"/>
    </row>
    <row r="28" spans="1:14" ht="15.75">
      <c r="A28" s="106"/>
      <c r="B28" s="3" t="s">
        <v>29</v>
      </c>
      <c r="C28" s="45">
        <v>200</v>
      </c>
      <c r="D28" s="57">
        <v>5.8</v>
      </c>
      <c r="E28" s="57">
        <v>6.4</v>
      </c>
      <c r="F28" s="57">
        <v>9.4</v>
      </c>
      <c r="G28" s="46">
        <v>120</v>
      </c>
      <c r="H28" s="19" t="s">
        <v>18</v>
      </c>
      <c r="I28" s="17"/>
      <c r="J28" s="17"/>
      <c r="K28" s="17"/>
      <c r="L28" s="17"/>
      <c r="M28" s="17"/>
      <c r="N28" s="17"/>
    </row>
    <row r="29" spans="1:8" ht="15.75">
      <c r="A29" s="108" t="s">
        <v>30</v>
      </c>
      <c r="B29" s="108"/>
      <c r="C29" s="8"/>
      <c r="D29" s="14">
        <f>SUM(D27:D28)</f>
        <v>11.33</v>
      </c>
      <c r="E29" s="14">
        <f>SUM(E27:E28)</f>
        <v>9.5</v>
      </c>
      <c r="F29" s="14">
        <f>SUM(F27:F28)</f>
        <v>51.5</v>
      </c>
      <c r="G29" s="7">
        <f>SUM(G27:G28)</f>
        <v>339</v>
      </c>
      <c r="H29" s="8"/>
    </row>
    <row r="30" spans="1:8" ht="15.75">
      <c r="A30" s="108" t="s">
        <v>31</v>
      </c>
      <c r="B30" s="108"/>
      <c r="C30" s="8"/>
      <c r="D30" s="7">
        <f>D29+D26+D18</f>
        <v>71.92</v>
      </c>
      <c r="E30" s="7">
        <f>E29+E26+E18</f>
        <v>66.13999999999999</v>
      </c>
      <c r="F30" s="7">
        <f>F29+F26+F18</f>
        <v>287.19</v>
      </c>
      <c r="G30" s="7">
        <f>G29+G26+G18</f>
        <v>2045</v>
      </c>
      <c r="H30" s="8"/>
    </row>
    <row r="31" spans="1:8" ht="15.75">
      <c r="A31" s="100" t="s">
        <v>32</v>
      </c>
      <c r="B31" s="101"/>
      <c r="C31" s="102"/>
      <c r="D31" s="102"/>
      <c r="E31" s="102"/>
      <c r="F31" s="102"/>
      <c r="G31" s="102"/>
      <c r="H31" s="103"/>
    </row>
    <row r="32" spans="1:8" ht="25.5">
      <c r="A32" s="104" t="s">
        <v>10</v>
      </c>
      <c r="B32" s="39" t="s">
        <v>42</v>
      </c>
      <c r="C32" s="59" t="s">
        <v>154</v>
      </c>
      <c r="D32" s="57">
        <v>13.7</v>
      </c>
      <c r="E32" s="57">
        <v>16.97</v>
      </c>
      <c r="F32" s="59">
        <v>2.99</v>
      </c>
      <c r="G32" s="57">
        <v>219</v>
      </c>
      <c r="H32" s="37">
        <v>975</v>
      </c>
    </row>
    <row r="33" spans="1:8" ht="25.5">
      <c r="A33" s="105"/>
      <c r="B33" s="39" t="s">
        <v>43</v>
      </c>
      <c r="C33" s="59">
        <v>180</v>
      </c>
      <c r="D33" s="57">
        <v>6.36</v>
      </c>
      <c r="E33" s="57">
        <v>4.71</v>
      </c>
      <c r="F33" s="59">
        <v>39.27</v>
      </c>
      <c r="G33" s="57">
        <v>225</v>
      </c>
      <c r="H33" s="37">
        <v>307</v>
      </c>
    </row>
    <row r="34" spans="1:8" ht="26.25">
      <c r="A34" s="105"/>
      <c r="B34" s="47" t="s">
        <v>68</v>
      </c>
      <c r="C34" s="59" t="s">
        <v>155</v>
      </c>
      <c r="D34" s="57">
        <v>0.22</v>
      </c>
      <c r="E34" s="57">
        <v>0.05</v>
      </c>
      <c r="F34" s="59">
        <v>13.7</v>
      </c>
      <c r="G34" s="57">
        <v>56</v>
      </c>
      <c r="H34" s="37">
        <v>432</v>
      </c>
    </row>
    <row r="35" spans="1:8" ht="15.75">
      <c r="A35" s="106"/>
      <c r="B35" s="48" t="s">
        <v>14</v>
      </c>
      <c r="C35" s="59">
        <v>40</v>
      </c>
      <c r="D35" s="57">
        <v>3</v>
      </c>
      <c r="E35" s="57">
        <v>0.4</v>
      </c>
      <c r="F35" s="59">
        <v>20.4</v>
      </c>
      <c r="G35" s="57">
        <v>100</v>
      </c>
      <c r="H35" s="37" t="s">
        <v>18</v>
      </c>
    </row>
    <row r="36" spans="1:8" ht="15.75">
      <c r="A36" s="9"/>
      <c r="B36" s="48" t="s">
        <v>44</v>
      </c>
      <c r="C36" s="59" t="s">
        <v>17</v>
      </c>
      <c r="D36" s="57">
        <v>1</v>
      </c>
      <c r="E36" s="57">
        <v>0.3</v>
      </c>
      <c r="F36" s="59">
        <v>20.2</v>
      </c>
      <c r="G36" s="57">
        <v>92</v>
      </c>
      <c r="H36" s="37" t="s">
        <v>18</v>
      </c>
    </row>
    <row r="37" spans="1:8" ht="15.75">
      <c r="A37" s="107" t="s">
        <v>19</v>
      </c>
      <c r="B37" s="107"/>
      <c r="C37" s="62"/>
      <c r="D37" s="31">
        <f>SUM(D32:D36)</f>
        <v>24.279999999999998</v>
      </c>
      <c r="E37" s="31">
        <f>SUM(E32:E36)</f>
        <v>22.43</v>
      </c>
      <c r="F37" s="31">
        <f>SUM(F32:F36)</f>
        <v>96.56000000000002</v>
      </c>
      <c r="G37" s="31">
        <f>SUM(G32:G36)</f>
        <v>692</v>
      </c>
      <c r="H37" s="8"/>
    </row>
    <row r="38" spans="1:8" ht="51">
      <c r="A38" s="104" t="s">
        <v>20</v>
      </c>
      <c r="B38" s="49" t="s">
        <v>163</v>
      </c>
      <c r="C38" s="59" t="s">
        <v>139</v>
      </c>
      <c r="D38" s="57">
        <v>4.03</v>
      </c>
      <c r="E38" s="57">
        <v>11.08</v>
      </c>
      <c r="F38" s="59">
        <v>16.24</v>
      </c>
      <c r="G38" s="57">
        <v>143</v>
      </c>
      <c r="H38" s="13">
        <v>167</v>
      </c>
    </row>
    <row r="39" spans="1:8" ht="38.25">
      <c r="A39" s="105"/>
      <c r="B39" s="50" t="s">
        <v>45</v>
      </c>
      <c r="C39" s="59">
        <v>100</v>
      </c>
      <c r="D39" s="57">
        <v>1.21</v>
      </c>
      <c r="E39" s="57">
        <v>9.47</v>
      </c>
      <c r="F39" s="59">
        <v>8.19</v>
      </c>
      <c r="G39" s="57">
        <v>123</v>
      </c>
      <c r="H39" s="13">
        <v>643</v>
      </c>
    </row>
    <row r="40" spans="1:8" ht="25.5">
      <c r="A40" s="105"/>
      <c r="B40" s="50" t="s">
        <v>46</v>
      </c>
      <c r="C40" s="59">
        <v>100</v>
      </c>
      <c r="D40" s="57">
        <v>14.07</v>
      </c>
      <c r="E40" s="57">
        <v>10.8</v>
      </c>
      <c r="F40" s="59">
        <v>7.48</v>
      </c>
      <c r="G40" s="57">
        <v>183</v>
      </c>
      <c r="H40" s="13">
        <v>222</v>
      </c>
    </row>
    <row r="41" spans="1:8" ht="24">
      <c r="A41" s="105"/>
      <c r="B41" s="51" t="s">
        <v>150</v>
      </c>
      <c r="C41" s="59">
        <v>180</v>
      </c>
      <c r="D41" s="57">
        <v>3.56</v>
      </c>
      <c r="E41" s="57">
        <v>7.04</v>
      </c>
      <c r="F41" s="59">
        <v>22.26</v>
      </c>
      <c r="G41" s="57">
        <v>167</v>
      </c>
      <c r="H41" s="13">
        <v>867</v>
      </c>
    </row>
    <row r="42" spans="1:8" ht="15.75">
      <c r="A42" s="105"/>
      <c r="B42" s="41" t="s">
        <v>40</v>
      </c>
      <c r="C42" s="59">
        <v>200</v>
      </c>
      <c r="D42" s="61">
        <v>0.05</v>
      </c>
      <c r="E42" s="61">
        <v>0.02</v>
      </c>
      <c r="F42" s="63">
        <v>9.1</v>
      </c>
      <c r="G42" s="61">
        <v>37</v>
      </c>
      <c r="H42" s="13">
        <v>663</v>
      </c>
    </row>
    <row r="43" spans="1:8" ht="15.75">
      <c r="A43" s="105"/>
      <c r="B43" s="41" t="s">
        <v>14</v>
      </c>
      <c r="C43" s="59">
        <v>30</v>
      </c>
      <c r="D43" s="64">
        <v>2.25</v>
      </c>
      <c r="E43" s="64">
        <v>0.3</v>
      </c>
      <c r="F43" s="65">
        <v>15.3</v>
      </c>
      <c r="G43" s="64">
        <v>75</v>
      </c>
      <c r="H43" s="13" t="s">
        <v>18</v>
      </c>
    </row>
    <row r="44" spans="1:8" ht="15.75">
      <c r="A44" s="105"/>
      <c r="B44" s="41" t="s">
        <v>21</v>
      </c>
      <c r="C44" s="59">
        <v>20</v>
      </c>
      <c r="D44" s="64">
        <v>1.32</v>
      </c>
      <c r="E44" s="64">
        <v>0.24</v>
      </c>
      <c r="F44" s="65">
        <v>7.92</v>
      </c>
      <c r="G44" s="64">
        <v>39</v>
      </c>
      <c r="H44" s="13" t="s">
        <v>18</v>
      </c>
    </row>
    <row r="45" spans="1:8" ht="15.75">
      <c r="A45" s="106"/>
      <c r="B45" s="41" t="s">
        <v>23</v>
      </c>
      <c r="C45" s="59">
        <v>150</v>
      </c>
      <c r="D45" s="64">
        <v>0.6</v>
      </c>
      <c r="E45" s="64">
        <v>0.6</v>
      </c>
      <c r="F45" s="65">
        <v>14.7</v>
      </c>
      <c r="G45" s="64">
        <v>70</v>
      </c>
      <c r="H45" s="13" t="s">
        <v>18</v>
      </c>
    </row>
    <row r="46" spans="1:8" ht="15.75">
      <c r="A46" s="115" t="s">
        <v>22</v>
      </c>
      <c r="B46" s="116"/>
      <c r="C46" s="52"/>
      <c r="D46" s="38">
        <f>SUM(D38:D45)</f>
        <v>27.090000000000003</v>
      </c>
      <c r="E46" s="38">
        <f>SUM(E38:E45)</f>
        <v>39.550000000000004</v>
      </c>
      <c r="F46" s="38">
        <f>SUM(F38:F45)</f>
        <v>101.19000000000001</v>
      </c>
      <c r="G46" s="38">
        <f>SUM(G38:G45)</f>
        <v>837</v>
      </c>
      <c r="H46" s="6"/>
    </row>
    <row r="47" spans="1:8" ht="39">
      <c r="A47" s="104" t="s">
        <v>28</v>
      </c>
      <c r="B47" s="24" t="s">
        <v>115</v>
      </c>
      <c r="C47" s="4" t="s">
        <v>25</v>
      </c>
      <c r="D47" s="4">
        <v>7.8</v>
      </c>
      <c r="E47" s="4">
        <v>10.8</v>
      </c>
      <c r="F47" s="4">
        <v>27.7</v>
      </c>
      <c r="G47" s="6">
        <v>239</v>
      </c>
      <c r="H47" s="20">
        <v>55</v>
      </c>
    </row>
    <row r="48" spans="1:8" ht="15.75">
      <c r="A48" s="106"/>
      <c r="B48" s="3" t="s">
        <v>40</v>
      </c>
      <c r="C48" s="4">
        <v>200</v>
      </c>
      <c r="D48" s="4">
        <v>0.05</v>
      </c>
      <c r="E48" s="4">
        <v>0.02</v>
      </c>
      <c r="F48" s="4">
        <v>9.1</v>
      </c>
      <c r="G48" s="6">
        <v>37</v>
      </c>
      <c r="H48" s="20">
        <v>663</v>
      </c>
    </row>
    <row r="49" spans="1:8" ht="15.75">
      <c r="A49" s="108" t="s">
        <v>30</v>
      </c>
      <c r="B49" s="108"/>
      <c r="C49" s="8"/>
      <c r="D49" s="7">
        <f>SUM(D47:D48)</f>
        <v>7.85</v>
      </c>
      <c r="E49" s="7">
        <f>SUM(E47:E48)</f>
        <v>10.82</v>
      </c>
      <c r="F49" s="7">
        <f>SUM(F47:F48)</f>
        <v>36.8</v>
      </c>
      <c r="G49" s="7">
        <f>SUM(G47:G48)</f>
        <v>276</v>
      </c>
      <c r="H49" s="35"/>
    </row>
    <row r="50" spans="1:8" ht="15.75">
      <c r="A50" s="108" t="s">
        <v>38</v>
      </c>
      <c r="B50" s="108"/>
      <c r="C50" s="8"/>
      <c r="D50" s="7">
        <f>D49+D46+D37</f>
        <v>59.22</v>
      </c>
      <c r="E50" s="7">
        <f>E49+E46+E37</f>
        <v>72.80000000000001</v>
      </c>
      <c r="F50" s="7">
        <f>F49+F46+F37</f>
        <v>234.55</v>
      </c>
      <c r="G50" s="7">
        <f>G49+G46+G37</f>
        <v>1805</v>
      </c>
      <c r="H50" s="4"/>
    </row>
    <row r="51" spans="1:8" ht="15">
      <c r="A51" s="113" t="s">
        <v>41</v>
      </c>
      <c r="B51" s="113"/>
      <c r="C51" s="114"/>
      <c r="D51" s="114"/>
      <c r="E51" s="114"/>
      <c r="F51" s="114"/>
      <c r="G51" s="114"/>
      <c r="H51" s="113"/>
    </row>
    <row r="52" spans="1:8" ht="26.25">
      <c r="A52" s="104" t="s">
        <v>10</v>
      </c>
      <c r="B52" s="47" t="s">
        <v>66</v>
      </c>
      <c r="C52" s="59">
        <v>100</v>
      </c>
      <c r="D52" s="57">
        <v>22.56</v>
      </c>
      <c r="E52" s="57">
        <v>21.98</v>
      </c>
      <c r="F52" s="59">
        <v>1.07</v>
      </c>
      <c r="G52" s="57">
        <v>292</v>
      </c>
      <c r="H52" s="37">
        <v>804</v>
      </c>
    </row>
    <row r="53" spans="1:8" ht="26.25">
      <c r="A53" s="105"/>
      <c r="B53" s="47" t="s">
        <v>67</v>
      </c>
      <c r="C53" s="59">
        <v>180</v>
      </c>
      <c r="D53" s="57">
        <v>5.37</v>
      </c>
      <c r="E53" s="57">
        <v>5.32</v>
      </c>
      <c r="F53" s="59">
        <v>23.45</v>
      </c>
      <c r="G53" s="57">
        <v>163</v>
      </c>
      <c r="H53" s="37">
        <v>676</v>
      </c>
    </row>
    <row r="54" spans="1:8" ht="26.25">
      <c r="A54" s="105"/>
      <c r="B54" s="47" t="s">
        <v>68</v>
      </c>
      <c r="C54" s="59" t="s">
        <v>65</v>
      </c>
      <c r="D54" s="61">
        <v>0.21</v>
      </c>
      <c r="E54" s="61">
        <v>0.05</v>
      </c>
      <c r="F54" s="63">
        <v>13.7</v>
      </c>
      <c r="G54" s="57">
        <v>56</v>
      </c>
      <c r="H54" s="37">
        <v>432</v>
      </c>
    </row>
    <row r="55" spans="1:8" ht="15.75">
      <c r="A55" s="106"/>
      <c r="B55" s="47" t="s">
        <v>14</v>
      </c>
      <c r="C55" s="59">
        <v>55</v>
      </c>
      <c r="D55" s="64">
        <v>4.12</v>
      </c>
      <c r="E55" s="64">
        <v>0.55</v>
      </c>
      <c r="F55" s="65">
        <v>28.05</v>
      </c>
      <c r="G55" s="57">
        <v>137</v>
      </c>
      <c r="H55" s="37" t="s">
        <v>18</v>
      </c>
    </row>
    <row r="56" spans="1:8" ht="15.75">
      <c r="A56" s="107" t="s">
        <v>19</v>
      </c>
      <c r="B56" s="107"/>
      <c r="C56" s="62"/>
      <c r="D56" s="31">
        <f>SUM(D52:D55)</f>
        <v>32.26</v>
      </c>
      <c r="E56" s="31">
        <f>SUM(E52:E55)</f>
        <v>27.900000000000002</v>
      </c>
      <c r="F56" s="31">
        <f>SUM(F52:F55)</f>
        <v>66.27</v>
      </c>
      <c r="G56" s="66">
        <f>SUM(G52:G55)</f>
        <v>648</v>
      </c>
      <c r="H56" s="8"/>
    </row>
    <row r="57" spans="1:8" ht="38.25">
      <c r="A57" s="104" t="s">
        <v>20</v>
      </c>
      <c r="B57" s="49" t="s">
        <v>164</v>
      </c>
      <c r="C57" s="59">
        <v>250</v>
      </c>
      <c r="D57" s="57">
        <v>2.69</v>
      </c>
      <c r="E57" s="57">
        <v>2.6</v>
      </c>
      <c r="F57" s="59">
        <v>18.91</v>
      </c>
      <c r="G57" s="57">
        <v>110</v>
      </c>
      <c r="H57" s="13" t="s">
        <v>60</v>
      </c>
    </row>
    <row r="58" spans="1:8" ht="15.75">
      <c r="A58" s="105"/>
      <c r="B58" s="41" t="s">
        <v>101</v>
      </c>
      <c r="C58" s="59">
        <v>100</v>
      </c>
      <c r="D58" s="57">
        <v>0.7</v>
      </c>
      <c r="E58" s="57">
        <v>0.1</v>
      </c>
      <c r="F58" s="59">
        <v>1.9</v>
      </c>
      <c r="G58" s="57">
        <v>11</v>
      </c>
      <c r="H58" s="13">
        <v>982</v>
      </c>
    </row>
    <row r="59" spans="1:8" ht="25.5">
      <c r="A59" s="105"/>
      <c r="B59" s="50" t="s">
        <v>59</v>
      </c>
      <c r="C59" s="59">
        <v>100</v>
      </c>
      <c r="D59" s="57">
        <v>15.27</v>
      </c>
      <c r="E59" s="57">
        <v>15.94</v>
      </c>
      <c r="F59" s="59">
        <v>14.2</v>
      </c>
      <c r="G59" s="57">
        <v>261</v>
      </c>
      <c r="H59" s="13">
        <v>29</v>
      </c>
    </row>
    <row r="60" spans="1:8" ht="25.5">
      <c r="A60" s="105"/>
      <c r="B60" s="41" t="s">
        <v>58</v>
      </c>
      <c r="C60" s="59">
        <v>180</v>
      </c>
      <c r="D60" s="57">
        <v>5.18</v>
      </c>
      <c r="E60" s="57">
        <v>4.89</v>
      </c>
      <c r="F60" s="59">
        <v>35.46</v>
      </c>
      <c r="G60" s="57">
        <v>206</v>
      </c>
      <c r="H60" s="13">
        <v>585</v>
      </c>
    </row>
    <row r="61" spans="1:8" ht="15.75">
      <c r="A61" s="105"/>
      <c r="B61" s="41" t="s">
        <v>40</v>
      </c>
      <c r="C61" s="59">
        <v>180</v>
      </c>
      <c r="D61" s="61">
        <v>0.17</v>
      </c>
      <c r="E61" s="61">
        <v>0.04</v>
      </c>
      <c r="F61" s="63">
        <v>8.2</v>
      </c>
      <c r="G61" s="61">
        <v>34</v>
      </c>
      <c r="H61" s="13">
        <v>663</v>
      </c>
    </row>
    <row r="62" spans="1:8" ht="15.75">
      <c r="A62" s="105"/>
      <c r="B62" s="41" t="s">
        <v>14</v>
      </c>
      <c r="C62" s="59">
        <v>31</v>
      </c>
      <c r="D62" s="64">
        <v>2.32</v>
      </c>
      <c r="E62" s="64">
        <v>0.31</v>
      </c>
      <c r="F62" s="65">
        <v>15.81</v>
      </c>
      <c r="G62" s="64">
        <v>77</v>
      </c>
      <c r="H62" s="13" t="s">
        <v>18</v>
      </c>
    </row>
    <row r="63" spans="1:8" ht="15.75">
      <c r="A63" s="106"/>
      <c r="B63" s="41" t="s">
        <v>21</v>
      </c>
      <c r="C63" s="59">
        <v>20</v>
      </c>
      <c r="D63" s="64">
        <v>1.32</v>
      </c>
      <c r="E63" s="64">
        <v>0.24</v>
      </c>
      <c r="F63" s="65">
        <v>7.92</v>
      </c>
      <c r="G63" s="64">
        <v>39</v>
      </c>
      <c r="H63" s="13" t="s">
        <v>18</v>
      </c>
    </row>
    <row r="64" spans="1:8" ht="15.75">
      <c r="A64" s="115" t="s">
        <v>22</v>
      </c>
      <c r="B64" s="116"/>
      <c r="C64" s="45"/>
      <c r="D64" s="38">
        <f>SUM(D57:D63)</f>
        <v>27.650000000000002</v>
      </c>
      <c r="E64" s="38">
        <f>SUM(E57:E63)</f>
        <v>24.119999999999997</v>
      </c>
      <c r="F64" s="38">
        <f>SUM(F57:F63)</f>
        <v>102.4</v>
      </c>
      <c r="G64" s="53">
        <f>SUM(G57:G63)</f>
        <v>738</v>
      </c>
      <c r="H64" s="6"/>
    </row>
    <row r="65" spans="1:8" ht="25.5">
      <c r="A65" s="104" t="s">
        <v>28</v>
      </c>
      <c r="B65" s="3" t="s">
        <v>61</v>
      </c>
      <c r="C65" s="12" t="s">
        <v>24</v>
      </c>
      <c r="D65" s="4">
        <v>8.2</v>
      </c>
      <c r="E65" s="4">
        <v>16.36</v>
      </c>
      <c r="F65" s="4">
        <v>57.16</v>
      </c>
      <c r="G65" s="13">
        <v>409</v>
      </c>
      <c r="H65" s="6">
        <v>71</v>
      </c>
    </row>
    <row r="66" spans="1:8" ht="15.75">
      <c r="A66" s="106"/>
      <c r="B66" s="3" t="s">
        <v>62</v>
      </c>
      <c r="C66" s="12" t="s">
        <v>26</v>
      </c>
      <c r="D66" s="4">
        <v>1.55</v>
      </c>
      <c r="E66" s="4">
        <v>1.45</v>
      </c>
      <c r="F66" s="4">
        <v>2.17</v>
      </c>
      <c r="G66" s="13">
        <v>29</v>
      </c>
      <c r="H66" s="6">
        <v>603</v>
      </c>
    </row>
    <row r="67" spans="1:8" ht="16.5" customHeight="1">
      <c r="A67" s="109" t="s">
        <v>30</v>
      </c>
      <c r="B67" s="110"/>
      <c r="C67" s="8"/>
      <c r="D67" s="14">
        <f>SUM(D65:D66)</f>
        <v>9.75</v>
      </c>
      <c r="E67" s="14">
        <f>SUM(E65:E66)</f>
        <v>17.81</v>
      </c>
      <c r="F67" s="14">
        <f>SUM(F65:F66)</f>
        <v>59.33</v>
      </c>
      <c r="G67" s="7">
        <f>SUM(G65:G66)</f>
        <v>438</v>
      </c>
      <c r="H67" s="8"/>
    </row>
    <row r="68" spans="1:8" ht="15.75">
      <c r="A68" s="108" t="s">
        <v>47</v>
      </c>
      <c r="B68" s="108"/>
      <c r="C68" s="8"/>
      <c r="D68" s="7">
        <f>D67+D56+D64</f>
        <v>69.66</v>
      </c>
      <c r="E68" s="7">
        <f>E67+E56+E64</f>
        <v>69.83</v>
      </c>
      <c r="F68" s="7">
        <f>F67+F56+F64</f>
        <v>228</v>
      </c>
      <c r="G68" s="7">
        <f>G67+G56+G64</f>
        <v>1824</v>
      </c>
      <c r="H68" s="35"/>
    </row>
    <row r="69" spans="1:8" ht="15.75">
      <c r="A69" s="100" t="s">
        <v>48</v>
      </c>
      <c r="B69" s="101"/>
      <c r="C69" s="102"/>
      <c r="D69" s="102"/>
      <c r="E69" s="102"/>
      <c r="F69" s="102"/>
      <c r="G69" s="102"/>
      <c r="H69" s="103"/>
    </row>
    <row r="70" spans="1:8" ht="51">
      <c r="A70" s="104" t="s">
        <v>10</v>
      </c>
      <c r="B70" s="39" t="s">
        <v>50</v>
      </c>
      <c r="C70" s="59" t="s">
        <v>156</v>
      </c>
      <c r="D70" s="67">
        <v>23.61</v>
      </c>
      <c r="E70" s="67">
        <v>14.94</v>
      </c>
      <c r="F70" s="68">
        <v>46</v>
      </c>
      <c r="G70" s="67">
        <v>413</v>
      </c>
      <c r="H70" s="37">
        <v>183</v>
      </c>
    </row>
    <row r="71" spans="1:8" ht="15.75">
      <c r="A71" s="105"/>
      <c r="B71" s="39" t="s">
        <v>51</v>
      </c>
      <c r="C71" s="59">
        <v>180</v>
      </c>
      <c r="D71" s="67">
        <v>1.39</v>
      </c>
      <c r="E71" s="67">
        <v>1.3</v>
      </c>
      <c r="F71" s="68">
        <v>1.95</v>
      </c>
      <c r="G71" s="67">
        <v>25</v>
      </c>
      <c r="H71" s="55">
        <v>603</v>
      </c>
    </row>
    <row r="72" spans="1:8" ht="15.75">
      <c r="A72" s="105"/>
      <c r="B72" s="48" t="s">
        <v>14</v>
      </c>
      <c r="C72" s="59">
        <v>17</v>
      </c>
      <c r="D72" s="67">
        <v>1.27</v>
      </c>
      <c r="E72" s="67">
        <v>0.17</v>
      </c>
      <c r="F72" s="68">
        <v>8.67</v>
      </c>
      <c r="G72" s="69">
        <v>42</v>
      </c>
      <c r="H72" s="13" t="s">
        <v>18</v>
      </c>
    </row>
    <row r="73" spans="1:8" ht="15.75">
      <c r="A73" s="106"/>
      <c r="B73" s="41" t="s">
        <v>23</v>
      </c>
      <c r="C73" s="59">
        <v>112</v>
      </c>
      <c r="D73" s="67">
        <v>0.4</v>
      </c>
      <c r="E73" s="67">
        <v>0.4</v>
      </c>
      <c r="F73" s="68">
        <v>10.9</v>
      </c>
      <c r="G73" s="70">
        <v>53</v>
      </c>
      <c r="H73" s="13" t="s">
        <v>18</v>
      </c>
    </row>
    <row r="74" spans="1:8" ht="15.75">
      <c r="A74" s="107" t="s">
        <v>19</v>
      </c>
      <c r="B74" s="107"/>
      <c r="C74" s="56"/>
      <c r="D74" s="31">
        <f>SUM(D70:D72)</f>
        <v>26.27</v>
      </c>
      <c r="E74" s="31">
        <f>SUM(E70:E72)</f>
        <v>16.41</v>
      </c>
      <c r="F74" s="31">
        <f>SUM(F70:F72)</f>
        <v>56.620000000000005</v>
      </c>
      <c r="G74" s="31">
        <f>SUM(G70:G72)</f>
        <v>480</v>
      </c>
      <c r="H74" s="6" t="s">
        <v>18</v>
      </c>
    </row>
    <row r="75" spans="1:8" ht="38.25">
      <c r="A75" s="104" t="s">
        <v>20</v>
      </c>
      <c r="B75" s="40" t="s">
        <v>130</v>
      </c>
      <c r="C75" s="59" t="s">
        <v>129</v>
      </c>
      <c r="D75" s="57">
        <v>3.68</v>
      </c>
      <c r="E75" s="57">
        <v>6.48</v>
      </c>
      <c r="F75" s="59">
        <v>8.13</v>
      </c>
      <c r="G75" s="57">
        <v>105</v>
      </c>
      <c r="H75" s="13">
        <v>197</v>
      </c>
    </row>
    <row r="76" spans="1:8" ht="15.75">
      <c r="A76" s="105"/>
      <c r="B76" s="41" t="s">
        <v>93</v>
      </c>
      <c r="C76" s="59">
        <v>100</v>
      </c>
      <c r="D76" s="57">
        <v>3.1</v>
      </c>
      <c r="E76" s="57">
        <v>0.2</v>
      </c>
      <c r="F76" s="59">
        <v>6.5</v>
      </c>
      <c r="G76" s="57">
        <v>40</v>
      </c>
      <c r="H76" s="13">
        <v>984</v>
      </c>
    </row>
    <row r="77" spans="1:8" ht="25.5">
      <c r="A77" s="105"/>
      <c r="B77" s="50" t="s">
        <v>54</v>
      </c>
      <c r="C77" s="59">
        <v>100</v>
      </c>
      <c r="D77" s="57">
        <v>21.9</v>
      </c>
      <c r="E77" s="57">
        <v>17.9</v>
      </c>
      <c r="F77" s="59">
        <v>3.15</v>
      </c>
      <c r="G77" s="57">
        <v>262</v>
      </c>
      <c r="H77" s="13">
        <v>224</v>
      </c>
    </row>
    <row r="78" spans="1:8" ht="25.5">
      <c r="A78" s="105"/>
      <c r="B78" s="41" t="s">
        <v>53</v>
      </c>
      <c r="C78" s="59">
        <v>180</v>
      </c>
      <c r="D78" s="57">
        <v>4.3</v>
      </c>
      <c r="E78" s="57">
        <v>5.1</v>
      </c>
      <c r="F78" s="59">
        <v>42.7</v>
      </c>
      <c r="G78" s="57">
        <v>234</v>
      </c>
      <c r="H78" s="13">
        <v>297</v>
      </c>
    </row>
    <row r="79" spans="1:8" ht="15.75">
      <c r="A79" s="105"/>
      <c r="B79" s="41" t="s">
        <v>52</v>
      </c>
      <c r="C79" s="59">
        <v>200</v>
      </c>
      <c r="D79" s="57">
        <v>0.05</v>
      </c>
      <c r="E79" s="57">
        <v>0.02</v>
      </c>
      <c r="F79" s="59">
        <v>9.1</v>
      </c>
      <c r="G79" s="57">
        <v>37</v>
      </c>
      <c r="H79" s="13">
        <v>663</v>
      </c>
    </row>
    <row r="80" spans="1:8" ht="15.75">
      <c r="A80" s="105"/>
      <c r="B80" s="41" t="s">
        <v>14</v>
      </c>
      <c r="C80" s="59">
        <v>27</v>
      </c>
      <c r="D80" s="57">
        <v>2</v>
      </c>
      <c r="E80" s="57">
        <v>0.27</v>
      </c>
      <c r="F80" s="59">
        <v>13.77</v>
      </c>
      <c r="G80" s="57">
        <v>67</v>
      </c>
      <c r="H80" s="55" t="s">
        <v>18</v>
      </c>
    </row>
    <row r="81" spans="1:8" ht="15.75">
      <c r="A81" s="106"/>
      <c r="B81" s="41" t="s">
        <v>21</v>
      </c>
      <c r="C81" s="59">
        <v>20</v>
      </c>
      <c r="D81" s="57">
        <v>1.32</v>
      </c>
      <c r="E81" s="57">
        <v>0.24</v>
      </c>
      <c r="F81" s="59">
        <v>7.92</v>
      </c>
      <c r="G81" s="57">
        <v>39</v>
      </c>
      <c r="H81" s="13"/>
    </row>
    <row r="82" spans="1:8" ht="15.75">
      <c r="A82" s="107" t="s">
        <v>22</v>
      </c>
      <c r="B82" s="107"/>
      <c r="C82" s="54"/>
      <c r="D82" s="14">
        <f>SUM(D75:D81)</f>
        <v>36.349999999999994</v>
      </c>
      <c r="E82" s="14">
        <f>SUM(E75:E81)</f>
        <v>30.209999999999997</v>
      </c>
      <c r="F82" s="14">
        <f>SUM(F75:F81)</f>
        <v>91.27</v>
      </c>
      <c r="G82" s="14">
        <f>SUM(G75:G81)</f>
        <v>784</v>
      </c>
      <c r="H82" s="6"/>
    </row>
    <row r="83" spans="1:8" ht="15.75">
      <c r="A83" s="104" t="s">
        <v>28</v>
      </c>
      <c r="B83" s="3" t="s">
        <v>55</v>
      </c>
      <c r="C83" s="4">
        <v>42</v>
      </c>
      <c r="D83" s="4">
        <v>2.94</v>
      </c>
      <c r="E83" s="4">
        <v>6.3</v>
      </c>
      <c r="F83" s="4">
        <v>28.56</v>
      </c>
      <c r="G83" s="6">
        <v>185</v>
      </c>
      <c r="H83" s="6" t="s">
        <v>18</v>
      </c>
    </row>
    <row r="84" spans="1:8" ht="15.75">
      <c r="A84" s="105"/>
      <c r="B84" s="3" t="s">
        <v>29</v>
      </c>
      <c r="C84" s="4">
        <v>200</v>
      </c>
      <c r="D84" s="4">
        <v>5.8</v>
      </c>
      <c r="E84" s="4">
        <v>6.4</v>
      </c>
      <c r="F84" s="4">
        <v>9.4</v>
      </c>
      <c r="G84" s="6">
        <v>120</v>
      </c>
      <c r="H84" s="36"/>
    </row>
    <row r="85" spans="1:8" ht="15.75">
      <c r="A85" s="106"/>
      <c r="B85" s="3" t="s">
        <v>27</v>
      </c>
      <c r="C85" s="4">
        <v>200</v>
      </c>
      <c r="D85" s="4">
        <v>3</v>
      </c>
      <c r="E85" s="4">
        <v>1</v>
      </c>
      <c r="F85" s="4">
        <v>42</v>
      </c>
      <c r="G85" s="6">
        <v>192</v>
      </c>
      <c r="H85" s="36"/>
    </row>
    <row r="86" spans="1:8" ht="15.75">
      <c r="A86" s="108" t="s">
        <v>30</v>
      </c>
      <c r="B86" s="108"/>
      <c r="C86" s="36"/>
      <c r="D86" s="7">
        <f>SUM(D83:D85)</f>
        <v>11.74</v>
      </c>
      <c r="E86" s="7">
        <f>SUM(E83:E85)</f>
        <v>13.7</v>
      </c>
      <c r="F86" s="7">
        <f>SUM(F83:F85)</f>
        <v>79.96000000000001</v>
      </c>
      <c r="G86" s="7">
        <f>SUM(G83:G85)</f>
        <v>497</v>
      </c>
      <c r="H86" s="35"/>
    </row>
    <row r="87" spans="1:8" ht="15.75">
      <c r="A87" s="108" t="s">
        <v>49</v>
      </c>
      <c r="B87" s="108"/>
      <c r="C87" s="36"/>
      <c r="D87" s="7">
        <f>D86+D82+D74</f>
        <v>74.36</v>
      </c>
      <c r="E87" s="7">
        <f>E86+E82+E74</f>
        <v>60.31999999999999</v>
      </c>
      <c r="F87" s="7">
        <f>F86+F82+F74</f>
        <v>227.85000000000002</v>
      </c>
      <c r="G87" s="7">
        <f>G86+G82+G74</f>
        <v>1761</v>
      </c>
      <c r="H87" s="4"/>
    </row>
    <row r="88" spans="1:8" ht="15.75">
      <c r="A88" s="100" t="s">
        <v>56</v>
      </c>
      <c r="B88" s="101"/>
      <c r="C88" s="102"/>
      <c r="D88" s="102"/>
      <c r="E88" s="102"/>
      <c r="F88" s="102"/>
      <c r="G88" s="102"/>
      <c r="H88" s="103"/>
    </row>
    <row r="89" spans="1:8" ht="38.25">
      <c r="A89" s="18" t="s">
        <v>10</v>
      </c>
      <c r="B89" s="39" t="s">
        <v>37</v>
      </c>
      <c r="C89" s="59" t="s">
        <v>157</v>
      </c>
      <c r="D89" s="57">
        <v>19.4</v>
      </c>
      <c r="E89" s="57">
        <v>21.6</v>
      </c>
      <c r="F89" s="59">
        <v>2.83</v>
      </c>
      <c r="G89" s="57">
        <v>284</v>
      </c>
      <c r="H89" s="37">
        <v>995</v>
      </c>
    </row>
    <row r="90" spans="1:8" ht="25.5">
      <c r="A90" s="31"/>
      <c r="B90" s="39" t="s">
        <v>33</v>
      </c>
      <c r="C90" s="59">
        <v>180</v>
      </c>
      <c r="D90" s="57">
        <v>3.6</v>
      </c>
      <c r="E90" s="57">
        <v>5.3</v>
      </c>
      <c r="F90" s="59">
        <v>24</v>
      </c>
      <c r="G90" s="57">
        <v>159</v>
      </c>
      <c r="H90" s="37">
        <v>371</v>
      </c>
    </row>
    <row r="91" spans="1:8" ht="25.5">
      <c r="A91" s="31"/>
      <c r="B91" s="39" t="s">
        <v>34</v>
      </c>
      <c r="C91" s="59">
        <v>200</v>
      </c>
      <c r="D91" s="57">
        <v>0.02</v>
      </c>
      <c r="E91" s="57">
        <v>0</v>
      </c>
      <c r="F91" s="59">
        <v>27.2</v>
      </c>
      <c r="G91" s="57">
        <v>109</v>
      </c>
      <c r="H91" s="55">
        <v>989</v>
      </c>
    </row>
    <row r="92" spans="1:8" ht="15.75">
      <c r="A92" s="14"/>
      <c r="B92" s="48" t="s">
        <v>14</v>
      </c>
      <c r="C92" s="59">
        <v>58</v>
      </c>
      <c r="D92" s="57">
        <v>4.35</v>
      </c>
      <c r="E92" s="57">
        <v>0.58</v>
      </c>
      <c r="F92" s="59">
        <v>29.58</v>
      </c>
      <c r="G92" s="57">
        <v>145</v>
      </c>
      <c r="H92" s="13" t="s">
        <v>18</v>
      </c>
    </row>
    <row r="93" spans="1:8" ht="15.75" customHeight="1">
      <c r="A93" s="87" t="s">
        <v>19</v>
      </c>
      <c r="B93" s="88"/>
      <c r="C93" s="56"/>
      <c r="D93" s="31">
        <f>SUM(D89:D92)</f>
        <v>27.369999999999997</v>
      </c>
      <c r="E93" s="31">
        <f>SUM(E89:E92)</f>
        <v>27.48</v>
      </c>
      <c r="F93" s="31">
        <f>SUM(F89:F92)</f>
        <v>83.61</v>
      </c>
      <c r="G93" s="31">
        <f>SUM(G89:G92)</f>
        <v>697</v>
      </c>
      <c r="H93" s="6" t="s">
        <v>18</v>
      </c>
    </row>
    <row r="94" spans="1:8" ht="39" customHeight="1">
      <c r="A94" s="18" t="s">
        <v>20</v>
      </c>
      <c r="B94" s="40" t="s">
        <v>133</v>
      </c>
      <c r="C94" s="59" t="s">
        <v>158</v>
      </c>
      <c r="D94" s="57">
        <v>4.63</v>
      </c>
      <c r="E94" s="57">
        <v>4.7</v>
      </c>
      <c r="F94" s="59">
        <v>14.25</v>
      </c>
      <c r="G94" s="57">
        <v>118</v>
      </c>
      <c r="H94" s="13" t="s">
        <v>131</v>
      </c>
    </row>
    <row r="95" spans="1:8" ht="15.75">
      <c r="A95" s="31"/>
      <c r="B95" s="41" t="s">
        <v>113</v>
      </c>
      <c r="C95" s="59">
        <v>100</v>
      </c>
      <c r="D95" s="57">
        <v>1.9</v>
      </c>
      <c r="E95" s="57">
        <v>8.9</v>
      </c>
      <c r="F95" s="59">
        <v>7.7</v>
      </c>
      <c r="G95" s="57">
        <v>119</v>
      </c>
      <c r="H95" s="13">
        <v>984</v>
      </c>
    </row>
    <row r="96" spans="1:8" ht="35.25">
      <c r="A96" s="31"/>
      <c r="B96" s="41" t="s">
        <v>124</v>
      </c>
      <c r="C96" s="59">
        <v>100</v>
      </c>
      <c r="D96" s="57">
        <v>16.6</v>
      </c>
      <c r="E96" s="57">
        <v>15.35</v>
      </c>
      <c r="F96" s="59">
        <v>14.2</v>
      </c>
      <c r="G96" s="57">
        <v>261</v>
      </c>
      <c r="H96" s="13">
        <v>973</v>
      </c>
    </row>
    <row r="97" spans="1:8" ht="24">
      <c r="A97" s="31"/>
      <c r="B97" s="51" t="s">
        <v>35</v>
      </c>
      <c r="C97" s="59">
        <v>180</v>
      </c>
      <c r="D97" s="57">
        <v>6.36</v>
      </c>
      <c r="E97" s="57">
        <v>4.71</v>
      </c>
      <c r="F97" s="59">
        <v>39.27</v>
      </c>
      <c r="G97" s="57">
        <v>225</v>
      </c>
      <c r="H97" s="13">
        <v>307</v>
      </c>
    </row>
    <row r="98" spans="1:8" ht="38.25">
      <c r="A98" s="31"/>
      <c r="B98" s="41" t="s">
        <v>36</v>
      </c>
      <c r="C98" s="59">
        <v>200</v>
      </c>
      <c r="D98" s="57">
        <v>0.57</v>
      </c>
      <c r="E98" s="57">
        <v>0.09</v>
      </c>
      <c r="F98" s="59">
        <v>24.09</v>
      </c>
      <c r="G98" s="57">
        <v>99</v>
      </c>
      <c r="H98" s="13">
        <v>611</v>
      </c>
    </row>
    <row r="99" spans="1:8" ht="15.75">
      <c r="A99" s="31"/>
      <c r="B99" s="41" t="s">
        <v>14</v>
      </c>
      <c r="C99" s="59">
        <v>30</v>
      </c>
      <c r="D99" s="57">
        <v>2.25</v>
      </c>
      <c r="E99" s="57">
        <v>0.3</v>
      </c>
      <c r="F99" s="59">
        <v>15.3</v>
      </c>
      <c r="G99" s="57">
        <v>75</v>
      </c>
      <c r="H99" s="55" t="s">
        <v>18</v>
      </c>
    </row>
    <row r="100" spans="1:8" ht="15.75">
      <c r="A100" s="14"/>
      <c r="B100" s="41" t="s">
        <v>21</v>
      </c>
      <c r="C100" s="59">
        <v>20</v>
      </c>
      <c r="D100" s="57">
        <v>1.32</v>
      </c>
      <c r="E100" s="57">
        <v>0.24</v>
      </c>
      <c r="F100" s="59">
        <v>7.92</v>
      </c>
      <c r="G100" s="57">
        <v>39</v>
      </c>
      <c r="H100" s="13" t="s">
        <v>18</v>
      </c>
    </row>
    <row r="101" spans="1:8" ht="15.75" customHeight="1">
      <c r="A101" s="87" t="s">
        <v>22</v>
      </c>
      <c r="B101" s="88"/>
      <c r="C101" s="54"/>
      <c r="D101" s="14">
        <f>SUM(D94:D100)</f>
        <v>33.63</v>
      </c>
      <c r="E101" s="14">
        <f>SUM(E94:E100)</f>
        <v>34.290000000000006</v>
      </c>
      <c r="F101" s="14">
        <f>SUM(F94:F100)</f>
        <v>122.73</v>
      </c>
      <c r="G101" s="14">
        <f>SUM(G94:G100)</f>
        <v>936</v>
      </c>
      <c r="H101" s="6"/>
    </row>
    <row r="102" spans="1:8" ht="25.5">
      <c r="A102" s="18" t="s">
        <v>28</v>
      </c>
      <c r="B102" s="3" t="s">
        <v>39</v>
      </c>
      <c r="C102" s="4">
        <v>75</v>
      </c>
      <c r="D102" s="4">
        <v>9.8</v>
      </c>
      <c r="E102" s="4">
        <v>8.4</v>
      </c>
      <c r="F102" s="4">
        <v>27.8</v>
      </c>
      <c r="G102" s="6">
        <v>226</v>
      </c>
      <c r="H102" s="36">
        <v>60</v>
      </c>
    </row>
    <row r="103" spans="1:8" ht="15.75">
      <c r="A103" s="14"/>
      <c r="B103" s="3" t="s">
        <v>40</v>
      </c>
      <c r="C103" s="4">
        <v>200</v>
      </c>
      <c r="D103" s="4">
        <v>0.05</v>
      </c>
      <c r="E103" s="4">
        <v>0.02</v>
      </c>
      <c r="F103" s="4">
        <v>9.1</v>
      </c>
      <c r="G103" s="6">
        <v>37</v>
      </c>
      <c r="H103" s="36">
        <v>663</v>
      </c>
    </row>
    <row r="104" spans="1:8" ht="15.75">
      <c r="A104" s="32" t="s">
        <v>30</v>
      </c>
      <c r="B104" s="32"/>
      <c r="C104" s="36"/>
      <c r="D104" s="7">
        <f>SUM(D102:D103)</f>
        <v>9.850000000000001</v>
      </c>
      <c r="E104" s="7">
        <f>SUM(E102:E103)</f>
        <v>8.42</v>
      </c>
      <c r="F104" s="7">
        <f>SUM(F102:F103)</f>
        <v>36.9</v>
      </c>
      <c r="G104" s="7">
        <f>SUM(G102:G103)</f>
        <v>263</v>
      </c>
      <c r="H104" s="35"/>
    </row>
    <row r="105" spans="1:8" ht="15.75">
      <c r="A105" s="32" t="s">
        <v>57</v>
      </c>
      <c r="B105" s="32"/>
      <c r="C105" s="36"/>
      <c r="D105" s="7">
        <f>D104+D101+D93</f>
        <v>70.85</v>
      </c>
      <c r="E105" s="7">
        <f>E104+E101+E93</f>
        <v>70.19000000000001</v>
      </c>
      <c r="F105" s="7">
        <f>F104+F101+F93</f>
        <v>243.24</v>
      </c>
      <c r="G105" s="7">
        <f>G104+G101+G93</f>
        <v>1896</v>
      </c>
      <c r="H105" s="36"/>
    </row>
    <row r="106" spans="1:8" ht="15.75">
      <c r="A106" s="89" t="s">
        <v>121</v>
      </c>
      <c r="B106" s="98"/>
      <c r="C106" s="98"/>
      <c r="D106" s="98"/>
      <c r="E106" s="98"/>
      <c r="F106" s="98"/>
      <c r="G106" s="98"/>
      <c r="H106" s="90"/>
    </row>
    <row r="107" spans="1:8" ht="15.75">
      <c r="A107" s="94" t="s">
        <v>63</v>
      </c>
      <c r="B107" s="95"/>
      <c r="C107" s="96"/>
      <c r="D107" s="96"/>
      <c r="E107" s="96"/>
      <c r="F107" s="96"/>
      <c r="G107" s="96"/>
      <c r="H107" s="97"/>
    </row>
    <row r="108" spans="1:8" ht="15.75">
      <c r="A108" s="91" t="s">
        <v>10</v>
      </c>
      <c r="B108" s="71" t="s">
        <v>81</v>
      </c>
      <c r="C108" s="59">
        <v>20</v>
      </c>
      <c r="D108" s="57">
        <v>4.64</v>
      </c>
      <c r="E108" s="57">
        <v>5.9</v>
      </c>
      <c r="F108" s="57">
        <v>0</v>
      </c>
      <c r="G108" s="57">
        <v>73</v>
      </c>
      <c r="H108" s="73">
        <v>982</v>
      </c>
    </row>
    <row r="109" spans="1:8" ht="15.75">
      <c r="A109" s="92"/>
      <c r="B109" s="71" t="s">
        <v>13</v>
      </c>
      <c r="C109" s="59" t="s">
        <v>16</v>
      </c>
      <c r="D109" s="57">
        <v>3.7</v>
      </c>
      <c r="E109" s="57">
        <v>4.04</v>
      </c>
      <c r="F109" s="57">
        <v>0.25</v>
      </c>
      <c r="G109" s="57">
        <v>56</v>
      </c>
      <c r="H109" s="73">
        <v>776</v>
      </c>
    </row>
    <row r="110" spans="1:8" ht="42" customHeight="1">
      <c r="A110" s="92"/>
      <c r="B110" s="72" t="s">
        <v>82</v>
      </c>
      <c r="C110" s="59" t="s">
        <v>159</v>
      </c>
      <c r="D110" s="57">
        <v>9.64</v>
      </c>
      <c r="E110" s="57">
        <v>10.65</v>
      </c>
      <c r="F110" s="57">
        <v>58.31</v>
      </c>
      <c r="G110" s="57">
        <v>365</v>
      </c>
      <c r="H110" s="73">
        <v>623</v>
      </c>
    </row>
    <row r="111" spans="1:8" ht="26.25">
      <c r="A111" s="92"/>
      <c r="B111" s="72" t="s">
        <v>83</v>
      </c>
      <c r="C111" s="59">
        <v>200</v>
      </c>
      <c r="D111" s="57">
        <v>1.74</v>
      </c>
      <c r="E111" s="57">
        <v>1.76</v>
      </c>
      <c r="F111" s="57">
        <v>16.6</v>
      </c>
      <c r="G111" s="57">
        <v>89</v>
      </c>
      <c r="H111" s="73">
        <v>987</v>
      </c>
    </row>
    <row r="112" spans="1:8" ht="15.75">
      <c r="A112" s="93"/>
      <c r="B112" s="71" t="s">
        <v>14</v>
      </c>
      <c r="C112" s="59">
        <v>51</v>
      </c>
      <c r="D112" s="57">
        <v>3.82</v>
      </c>
      <c r="E112" s="57">
        <v>0.51</v>
      </c>
      <c r="F112" s="57">
        <v>26.01</v>
      </c>
      <c r="G112" s="57">
        <v>127</v>
      </c>
      <c r="H112" s="73" t="s">
        <v>18</v>
      </c>
    </row>
    <row r="113" spans="1:8" ht="15.75">
      <c r="A113" s="21" t="s">
        <v>19</v>
      </c>
      <c r="B113" s="25"/>
      <c r="C113" s="77"/>
      <c r="D113" s="77">
        <f>D112+D111+D110+D109+D108</f>
        <v>23.54</v>
      </c>
      <c r="E113" s="77">
        <f>E112+E111+E110+E109+E108</f>
        <v>22.86</v>
      </c>
      <c r="F113" s="77">
        <f>F112+F111+F110+F109+F108</f>
        <v>101.17</v>
      </c>
      <c r="G113" s="77">
        <f>G112+G111+G110+G109+G108</f>
        <v>710</v>
      </c>
      <c r="H113" s="20"/>
    </row>
    <row r="114" spans="1:8" ht="16.5" thickBot="1">
      <c r="A114" s="75"/>
      <c r="B114" s="72" t="s">
        <v>84</v>
      </c>
      <c r="C114" s="59">
        <v>100</v>
      </c>
      <c r="D114" s="57">
        <v>1.1</v>
      </c>
      <c r="E114" s="57">
        <v>0.2</v>
      </c>
      <c r="F114" s="59">
        <v>3.8</v>
      </c>
      <c r="G114" s="57">
        <v>24</v>
      </c>
      <c r="H114" s="73">
        <v>982</v>
      </c>
    </row>
    <row r="115" spans="1:8" ht="39.75" thickBot="1">
      <c r="A115" s="91" t="s">
        <v>20</v>
      </c>
      <c r="B115" s="76" t="s">
        <v>160</v>
      </c>
      <c r="C115" s="59" t="s">
        <v>161</v>
      </c>
      <c r="D115" s="57">
        <v>5.45</v>
      </c>
      <c r="E115" s="57">
        <v>7.36</v>
      </c>
      <c r="F115" s="59">
        <v>13.42</v>
      </c>
      <c r="G115" s="57">
        <v>141.8</v>
      </c>
      <c r="H115" s="73">
        <v>996</v>
      </c>
    </row>
    <row r="116" spans="1:8" ht="26.25">
      <c r="A116" s="92"/>
      <c r="B116" s="72" t="s">
        <v>85</v>
      </c>
      <c r="C116" s="59" t="s">
        <v>162</v>
      </c>
      <c r="D116" s="57">
        <v>9.03</v>
      </c>
      <c r="E116" s="57">
        <v>10.83</v>
      </c>
      <c r="F116" s="59">
        <v>4.21</v>
      </c>
      <c r="G116" s="57">
        <v>150</v>
      </c>
      <c r="H116" s="73">
        <v>550</v>
      </c>
    </row>
    <row r="117" spans="1:8" ht="26.25">
      <c r="A117" s="92"/>
      <c r="B117" s="72" t="s">
        <v>86</v>
      </c>
      <c r="C117" s="59">
        <v>180</v>
      </c>
      <c r="D117" s="57">
        <v>9.85</v>
      </c>
      <c r="E117" s="57">
        <v>6.42</v>
      </c>
      <c r="F117" s="59">
        <v>43.09</v>
      </c>
      <c r="G117" s="57">
        <v>269</v>
      </c>
      <c r="H117" s="73">
        <v>632</v>
      </c>
    </row>
    <row r="118" spans="1:8" ht="15.75">
      <c r="A118" s="92"/>
      <c r="B118" s="72" t="s">
        <v>40</v>
      </c>
      <c r="C118" s="59">
        <v>180</v>
      </c>
      <c r="D118" s="57">
        <v>0.17</v>
      </c>
      <c r="E118" s="57">
        <v>0.04</v>
      </c>
      <c r="F118" s="59">
        <v>8.2</v>
      </c>
      <c r="G118" s="57">
        <v>34</v>
      </c>
      <c r="H118" s="73">
        <v>663</v>
      </c>
    </row>
    <row r="119" spans="1:8" ht="15.75">
      <c r="A119" s="92"/>
      <c r="B119" s="72" t="s">
        <v>14</v>
      </c>
      <c r="C119" s="59">
        <v>23</v>
      </c>
      <c r="D119" s="57">
        <v>1.72</v>
      </c>
      <c r="E119" s="57">
        <v>0.23</v>
      </c>
      <c r="F119" s="59">
        <v>11.73</v>
      </c>
      <c r="G119" s="57">
        <v>57</v>
      </c>
      <c r="H119" s="73" t="s">
        <v>18</v>
      </c>
    </row>
    <row r="120" spans="1:8" ht="15.75">
      <c r="A120" s="93"/>
      <c r="B120" s="72" t="s">
        <v>21</v>
      </c>
      <c r="C120" s="59">
        <v>20</v>
      </c>
      <c r="D120" s="57">
        <v>1.98</v>
      </c>
      <c r="E120" s="57">
        <v>0.36</v>
      </c>
      <c r="F120" s="59">
        <v>11.88</v>
      </c>
      <c r="G120" s="57">
        <v>39</v>
      </c>
      <c r="H120" s="73" t="s">
        <v>18</v>
      </c>
    </row>
    <row r="121" spans="1:8" ht="15.75">
      <c r="A121" s="21" t="s">
        <v>22</v>
      </c>
      <c r="B121" s="25"/>
      <c r="C121" s="74"/>
      <c r="D121" s="74">
        <f>D120+D119+D118+D117+D116+D115+D114</f>
        <v>29.3</v>
      </c>
      <c r="E121" s="74">
        <f>E120+E119+E118+E117+E116+E115+E114</f>
        <v>25.439999999999998</v>
      </c>
      <c r="F121" s="74">
        <f>F120+F119+F118+F117+F116+F115+F114</f>
        <v>96.33</v>
      </c>
      <c r="G121" s="74">
        <f>G120+G119+G118+G117+G116+G115+G114</f>
        <v>714.8</v>
      </c>
      <c r="H121" s="20"/>
    </row>
    <row r="122" spans="1:8" ht="39">
      <c r="A122" s="91" t="s">
        <v>28</v>
      </c>
      <c r="B122" s="24" t="s">
        <v>87</v>
      </c>
      <c r="C122" s="20">
        <v>75</v>
      </c>
      <c r="D122" s="20">
        <v>5.74</v>
      </c>
      <c r="E122" s="20">
        <v>5.8</v>
      </c>
      <c r="F122" s="20">
        <v>41.17</v>
      </c>
      <c r="G122" s="20">
        <v>240</v>
      </c>
      <c r="H122" s="20">
        <v>327</v>
      </c>
    </row>
    <row r="123" spans="1:8" ht="15.75">
      <c r="A123" s="93"/>
      <c r="B123" s="24" t="s">
        <v>29</v>
      </c>
      <c r="C123" s="20">
        <v>200</v>
      </c>
      <c r="D123" s="20">
        <v>5.8</v>
      </c>
      <c r="E123" s="20">
        <v>6.4</v>
      </c>
      <c r="F123" s="20">
        <v>9.4</v>
      </c>
      <c r="G123" s="20">
        <v>120</v>
      </c>
      <c r="H123" s="20" t="s">
        <v>18</v>
      </c>
    </row>
    <row r="124" spans="1:8" ht="15.75">
      <c r="A124" s="21" t="s">
        <v>30</v>
      </c>
      <c r="B124" s="26"/>
      <c r="C124" s="22"/>
      <c r="D124" s="22">
        <f>D123+D122</f>
        <v>11.54</v>
      </c>
      <c r="E124" s="22">
        <f>E123+E122</f>
        <v>12.2</v>
      </c>
      <c r="F124" s="22">
        <f>F123+F122</f>
        <v>50.57</v>
      </c>
      <c r="G124" s="22">
        <f>G123+G122</f>
        <v>360</v>
      </c>
      <c r="H124" s="20"/>
    </row>
    <row r="125" spans="1:8" ht="15.75">
      <c r="A125" s="21" t="s">
        <v>64</v>
      </c>
      <c r="B125" s="26"/>
      <c r="C125" s="22"/>
      <c r="D125" s="22">
        <f>D124+D121+D113</f>
        <v>64.38</v>
      </c>
      <c r="E125" s="22">
        <f>E124+E121+E113</f>
        <v>60.5</v>
      </c>
      <c r="F125" s="22">
        <f>F124+F121+F113</f>
        <v>248.07</v>
      </c>
      <c r="G125" s="22">
        <f>G124+G121+G113</f>
        <v>1784.8</v>
      </c>
      <c r="H125" s="20"/>
    </row>
    <row r="126" spans="1:8" ht="15.75">
      <c r="A126" s="94" t="s">
        <v>80</v>
      </c>
      <c r="B126" s="95"/>
      <c r="C126" s="96"/>
      <c r="D126" s="96"/>
      <c r="E126" s="96"/>
      <c r="F126" s="96"/>
      <c r="G126" s="96"/>
      <c r="H126" s="97"/>
    </row>
    <row r="127" spans="1:8" ht="39">
      <c r="A127" s="91" t="s">
        <v>10</v>
      </c>
      <c r="B127" s="47" t="s">
        <v>166</v>
      </c>
      <c r="C127" s="59" t="s">
        <v>165</v>
      </c>
      <c r="D127" s="57">
        <v>12.22</v>
      </c>
      <c r="E127" s="57">
        <v>12.74</v>
      </c>
      <c r="F127" s="59">
        <v>11.36</v>
      </c>
      <c r="G127" s="57">
        <v>169</v>
      </c>
      <c r="H127" s="73">
        <v>29</v>
      </c>
    </row>
    <row r="128" spans="1:8" ht="26.25">
      <c r="A128" s="92"/>
      <c r="B128" s="72" t="s">
        <v>35</v>
      </c>
      <c r="C128" s="59">
        <v>150</v>
      </c>
      <c r="D128" s="57">
        <v>4.4</v>
      </c>
      <c r="E128" s="57">
        <v>3.93</v>
      </c>
      <c r="F128" s="59">
        <v>25.33</v>
      </c>
      <c r="G128" s="57">
        <v>187</v>
      </c>
      <c r="H128" s="73">
        <v>307</v>
      </c>
    </row>
    <row r="129" spans="1:8" ht="15.75">
      <c r="A129" s="92"/>
      <c r="B129" s="72" t="s">
        <v>40</v>
      </c>
      <c r="C129" s="59">
        <v>200</v>
      </c>
      <c r="D129" s="61">
        <v>0.4</v>
      </c>
      <c r="E129" s="61">
        <v>0.08</v>
      </c>
      <c r="F129" s="63">
        <v>25.5</v>
      </c>
      <c r="G129" s="61">
        <v>105</v>
      </c>
      <c r="H129" s="73">
        <v>663</v>
      </c>
    </row>
    <row r="130" spans="1:8" ht="15.75">
      <c r="A130" s="92"/>
      <c r="B130" s="72" t="s">
        <v>14</v>
      </c>
      <c r="C130" s="59">
        <v>32</v>
      </c>
      <c r="D130" s="64">
        <v>2.4</v>
      </c>
      <c r="E130" s="64">
        <v>0.32</v>
      </c>
      <c r="F130" s="65">
        <v>16.3</v>
      </c>
      <c r="G130" s="64">
        <v>80</v>
      </c>
      <c r="H130" s="73" t="s">
        <v>18</v>
      </c>
    </row>
    <row r="131" spans="1:8" ht="15.75">
      <c r="A131" s="93"/>
      <c r="B131" s="72" t="s">
        <v>99</v>
      </c>
      <c r="C131" s="59" t="s">
        <v>17</v>
      </c>
      <c r="D131" s="64">
        <v>5.86</v>
      </c>
      <c r="E131" s="64">
        <v>5</v>
      </c>
      <c r="F131" s="65">
        <v>22.58</v>
      </c>
      <c r="G131" s="64">
        <v>156</v>
      </c>
      <c r="H131" s="13" t="s">
        <v>18</v>
      </c>
    </row>
    <row r="132" spans="1:8" ht="15.75">
      <c r="A132" s="21" t="s">
        <v>19</v>
      </c>
      <c r="B132" s="26"/>
      <c r="C132" s="77"/>
      <c r="D132" s="77">
        <f>D131+D130+D129+D128+D127</f>
        <v>25.28</v>
      </c>
      <c r="E132" s="77">
        <f>E131+E130+E129+E128+E127</f>
        <v>22.07</v>
      </c>
      <c r="F132" s="77">
        <f>F131+F130+F129+F128+F127</f>
        <v>101.07</v>
      </c>
      <c r="G132" s="77">
        <f>G131+G130+G129+G128+G127</f>
        <v>697</v>
      </c>
      <c r="H132" s="20"/>
    </row>
    <row r="133" spans="1:8" ht="15.75">
      <c r="A133" s="91" t="s">
        <v>20</v>
      </c>
      <c r="B133" s="72" t="s">
        <v>101</v>
      </c>
      <c r="C133" s="59">
        <v>100</v>
      </c>
      <c r="D133" s="57">
        <v>0.7</v>
      </c>
      <c r="E133" s="57">
        <v>0.1</v>
      </c>
      <c r="F133" s="59">
        <v>1.9</v>
      </c>
      <c r="G133" s="57">
        <v>11</v>
      </c>
      <c r="H133" s="73" t="s">
        <v>18</v>
      </c>
    </row>
    <row r="134" spans="1:8" ht="51.75">
      <c r="A134" s="92"/>
      <c r="B134" s="72" t="s">
        <v>100</v>
      </c>
      <c r="C134" s="59" t="s">
        <v>167</v>
      </c>
      <c r="D134" s="57">
        <v>5.98</v>
      </c>
      <c r="E134" s="57">
        <v>8.38</v>
      </c>
      <c r="F134" s="59">
        <v>9.39</v>
      </c>
      <c r="G134" s="57">
        <v>137</v>
      </c>
      <c r="H134" s="13" t="s">
        <v>146</v>
      </c>
    </row>
    <row r="135" spans="1:8" ht="39">
      <c r="A135" s="92"/>
      <c r="B135" s="72" t="s">
        <v>102</v>
      </c>
      <c r="C135" s="59" t="s">
        <v>168</v>
      </c>
      <c r="D135" s="57">
        <v>12.24</v>
      </c>
      <c r="E135" s="57">
        <v>13</v>
      </c>
      <c r="F135" s="59">
        <v>14.26</v>
      </c>
      <c r="G135" s="57">
        <v>224</v>
      </c>
      <c r="H135" s="13">
        <v>626</v>
      </c>
    </row>
    <row r="136" spans="1:8" ht="26.25">
      <c r="A136" s="92"/>
      <c r="B136" s="47" t="s">
        <v>147</v>
      </c>
      <c r="C136" s="59">
        <v>180</v>
      </c>
      <c r="D136" s="57">
        <v>3.5</v>
      </c>
      <c r="E136" s="57">
        <v>7.04</v>
      </c>
      <c r="F136" s="59">
        <v>22.2</v>
      </c>
      <c r="G136" s="57">
        <v>167</v>
      </c>
      <c r="H136" s="73">
        <v>867</v>
      </c>
    </row>
    <row r="137" spans="1:8" ht="26.25">
      <c r="A137" s="92"/>
      <c r="B137" s="72" t="s">
        <v>103</v>
      </c>
      <c r="C137" s="59">
        <v>180</v>
      </c>
      <c r="D137" s="61">
        <v>0.05</v>
      </c>
      <c r="E137" s="61">
        <v>0.02</v>
      </c>
      <c r="F137" s="63">
        <v>9.1</v>
      </c>
      <c r="G137" s="61">
        <v>37</v>
      </c>
      <c r="H137" s="73">
        <v>435</v>
      </c>
    </row>
    <row r="138" spans="1:8" ht="15.75">
      <c r="A138" s="92"/>
      <c r="B138" s="72" t="s">
        <v>14</v>
      </c>
      <c r="C138" s="59">
        <v>48</v>
      </c>
      <c r="D138" s="64">
        <v>3.6</v>
      </c>
      <c r="E138" s="64">
        <v>0.48</v>
      </c>
      <c r="F138" s="65">
        <v>24.48</v>
      </c>
      <c r="G138" s="64">
        <v>120</v>
      </c>
      <c r="H138" s="73" t="s">
        <v>18</v>
      </c>
    </row>
    <row r="139" spans="1:8" ht="15.75">
      <c r="A139" s="93"/>
      <c r="B139" s="72" t="s">
        <v>21</v>
      </c>
      <c r="C139" s="59">
        <v>20</v>
      </c>
      <c r="D139" s="64">
        <v>1.98</v>
      </c>
      <c r="E139" s="64">
        <v>0.36</v>
      </c>
      <c r="F139" s="65">
        <v>11.88</v>
      </c>
      <c r="G139" s="64">
        <v>39</v>
      </c>
      <c r="H139" s="73" t="s">
        <v>18</v>
      </c>
    </row>
    <row r="140" spans="1:8" ht="15.75">
      <c r="A140" s="89" t="s">
        <v>22</v>
      </c>
      <c r="B140" s="90"/>
      <c r="C140" s="74"/>
      <c r="D140" s="74">
        <f>SUM(D133:D139)</f>
        <v>28.050000000000004</v>
      </c>
      <c r="E140" s="74">
        <f>SUM(E133:E139)</f>
        <v>29.38</v>
      </c>
      <c r="F140" s="74">
        <f>SUM(F133:F139)</f>
        <v>93.21</v>
      </c>
      <c r="G140" s="74">
        <f>SUM(G133:G139)</f>
        <v>735</v>
      </c>
      <c r="H140" s="20"/>
    </row>
    <row r="141" spans="1:8" ht="40.5" customHeight="1">
      <c r="A141" s="91" t="s">
        <v>28</v>
      </c>
      <c r="B141" s="24" t="s">
        <v>104</v>
      </c>
      <c r="C141" s="20">
        <v>75</v>
      </c>
      <c r="D141" s="20">
        <v>4.909619999999999</v>
      </c>
      <c r="E141" s="20">
        <v>5.43356</v>
      </c>
      <c r="F141" s="20">
        <v>43.75553</v>
      </c>
      <c r="G141" s="20">
        <v>243.5</v>
      </c>
      <c r="H141" s="20">
        <v>344</v>
      </c>
    </row>
    <row r="142" spans="1:8" ht="15.75">
      <c r="A142" s="92"/>
      <c r="B142" s="23" t="s">
        <v>105</v>
      </c>
      <c r="C142" s="20">
        <v>200</v>
      </c>
      <c r="D142" s="20">
        <v>0.05</v>
      </c>
      <c r="E142" s="20">
        <v>0.02</v>
      </c>
      <c r="F142" s="20">
        <v>9.1</v>
      </c>
      <c r="G142" s="20">
        <v>37</v>
      </c>
      <c r="H142" s="20">
        <v>663</v>
      </c>
    </row>
    <row r="143" spans="1:8" ht="15.75">
      <c r="A143" s="93"/>
      <c r="B143" s="23" t="s">
        <v>27</v>
      </c>
      <c r="C143" s="20">
        <v>200</v>
      </c>
      <c r="D143" s="20">
        <v>3</v>
      </c>
      <c r="E143" s="20">
        <v>1</v>
      </c>
      <c r="F143" s="20">
        <v>42</v>
      </c>
      <c r="G143" s="20">
        <v>192</v>
      </c>
      <c r="H143" s="20"/>
    </row>
    <row r="144" spans="1:8" ht="15.75">
      <c r="A144" s="2" t="s">
        <v>30</v>
      </c>
      <c r="B144" s="2"/>
      <c r="C144" s="22"/>
      <c r="D144" s="22">
        <f>D143+D142+D141</f>
        <v>7.959619999999999</v>
      </c>
      <c r="E144" s="22">
        <f>E143+E142+E141</f>
        <v>6.4535599999999995</v>
      </c>
      <c r="F144" s="22">
        <f>F143+F142+F141</f>
        <v>94.85553</v>
      </c>
      <c r="G144" s="22">
        <f>G143+G142+G141</f>
        <v>472.5</v>
      </c>
      <c r="H144" s="20"/>
    </row>
    <row r="145" spans="1:8" ht="15.75">
      <c r="A145" s="2" t="s">
        <v>88</v>
      </c>
      <c r="B145" s="2"/>
      <c r="C145" s="22"/>
      <c r="D145" s="22">
        <f>D144+D140+D132</f>
        <v>61.289620000000006</v>
      </c>
      <c r="E145" s="22">
        <f>E144+E140+E132</f>
        <v>57.90356</v>
      </c>
      <c r="F145" s="22">
        <f>F144+F140+F132</f>
        <v>289.13553</v>
      </c>
      <c r="G145" s="22">
        <f>G144+G140+G132</f>
        <v>1904.5</v>
      </c>
      <c r="H145" s="20"/>
    </row>
    <row r="146" spans="1:8" ht="15.75">
      <c r="A146" s="30" t="s">
        <v>89</v>
      </c>
      <c r="B146" s="27"/>
      <c r="C146" s="78"/>
      <c r="D146" s="78"/>
      <c r="E146" s="78"/>
      <c r="F146" s="78"/>
      <c r="G146" s="78"/>
      <c r="H146" s="28"/>
    </row>
    <row r="147" spans="1:8" ht="15.75">
      <c r="A147" s="91" t="s">
        <v>10</v>
      </c>
      <c r="B147" s="72" t="s">
        <v>110</v>
      </c>
      <c r="C147" s="59">
        <v>46</v>
      </c>
      <c r="D147" s="84">
        <v>0.322</v>
      </c>
      <c r="E147" s="84">
        <v>0.046</v>
      </c>
      <c r="F147" s="85">
        <v>0.874</v>
      </c>
      <c r="G147" s="86">
        <v>5.06</v>
      </c>
      <c r="H147" s="73">
        <v>982</v>
      </c>
    </row>
    <row r="148" spans="1:8" ht="39">
      <c r="A148" s="92"/>
      <c r="B148" s="72" t="s">
        <v>111</v>
      </c>
      <c r="C148" s="59" t="s">
        <v>154</v>
      </c>
      <c r="D148" s="84">
        <v>13.7</v>
      </c>
      <c r="E148" s="84">
        <v>17</v>
      </c>
      <c r="F148" s="85">
        <v>2.99</v>
      </c>
      <c r="G148" s="86">
        <v>219</v>
      </c>
      <c r="H148" s="73">
        <v>975</v>
      </c>
    </row>
    <row r="149" spans="1:8" ht="26.25">
      <c r="A149" s="92"/>
      <c r="B149" s="47" t="s">
        <v>136</v>
      </c>
      <c r="C149" s="59">
        <v>180</v>
      </c>
      <c r="D149" s="84">
        <v>5.18</v>
      </c>
      <c r="E149" s="84">
        <v>4.88</v>
      </c>
      <c r="F149" s="85">
        <v>35.46</v>
      </c>
      <c r="G149" s="86">
        <v>206.4</v>
      </c>
      <c r="H149" s="73">
        <v>585</v>
      </c>
    </row>
    <row r="150" spans="1:8" ht="26.25">
      <c r="A150" s="92"/>
      <c r="B150" s="47" t="s">
        <v>135</v>
      </c>
      <c r="C150" s="59">
        <v>200</v>
      </c>
      <c r="D150" s="84">
        <v>0.38</v>
      </c>
      <c r="E150" s="84">
        <v>0.13</v>
      </c>
      <c r="F150" s="85">
        <v>18.2</v>
      </c>
      <c r="G150" s="86">
        <v>75</v>
      </c>
      <c r="H150" s="73">
        <v>667</v>
      </c>
    </row>
    <row r="151" spans="1:8" ht="20.25" customHeight="1">
      <c r="A151" s="93"/>
      <c r="B151" s="72" t="s">
        <v>14</v>
      </c>
      <c r="C151" s="59">
        <v>40</v>
      </c>
      <c r="D151" s="84">
        <v>3</v>
      </c>
      <c r="E151" s="84">
        <v>0.4</v>
      </c>
      <c r="F151" s="85">
        <v>20.4</v>
      </c>
      <c r="G151" s="86">
        <v>100</v>
      </c>
      <c r="H151" s="13" t="s">
        <v>18</v>
      </c>
    </row>
    <row r="152" spans="1:8" ht="15.75">
      <c r="A152" s="21" t="s">
        <v>19</v>
      </c>
      <c r="B152" s="26"/>
      <c r="C152" s="74"/>
      <c r="D152" s="77">
        <f>D147+D148+D149+D150+D151</f>
        <v>22.581999999999997</v>
      </c>
      <c r="E152" s="77">
        <f>E147+E148+E149+E150+E151</f>
        <v>22.455999999999996</v>
      </c>
      <c r="F152" s="77">
        <f>F147+F148+F149+F150+F151</f>
        <v>77.924</v>
      </c>
      <c r="G152" s="77">
        <f>G147+G148+G149+G150+G151</f>
        <v>605.46</v>
      </c>
      <c r="H152" s="20"/>
    </row>
    <row r="153" spans="1:8" ht="15.75">
      <c r="A153" s="91" t="s">
        <v>20</v>
      </c>
      <c r="B153" s="24" t="s">
        <v>113</v>
      </c>
      <c r="C153" s="79">
        <v>100</v>
      </c>
      <c r="D153" s="57">
        <v>1.9</v>
      </c>
      <c r="E153" s="57">
        <v>8.9</v>
      </c>
      <c r="F153" s="59">
        <v>7.7</v>
      </c>
      <c r="G153" s="57">
        <v>119</v>
      </c>
      <c r="H153" s="73">
        <v>984</v>
      </c>
    </row>
    <row r="154" spans="1:8" ht="39">
      <c r="A154" s="92"/>
      <c r="B154" s="24" t="s">
        <v>112</v>
      </c>
      <c r="C154" s="80">
        <v>250</v>
      </c>
      <c r="D154" s="57">
        <v>5.07</v>
      </c>
      <c r="E154" s="57">
        <v>4.95</v>
      </c>
      <c r="F154" s="59">
        <v>17.95</v>
      </c>
      <c r="G154" s="57">
        <v>137</v>
      </c>
      <c r="H154" s="13" t="s">
        <v>137</v>
      </c>
    </row>
    <row r="155" spans="1:8" ht="39">
      <c r="A155" s="92"/>
      <c r="B155" s="24" t="s">
        <v>114</v>
      </c>
      <c r="C155" s="79">
        <v>100</v>
      </c>
      <c r="D155" s="57">
        <v>15.75</v>
      </c>
      <c r="E155" s="57">
        <v>19.23</v>
      </c>
      <c r="F155" s="59">
        <v>14.16</v>
      </c>
      <c r="G155" s="57">
        <v>293</v>
      </c>
      <c r="H155" s="73">
        <v>555</v>
      </c>
    </row>
    <row r="156" spans="1:8" ht="26.25">
      <c r="A156" s="92"/>
      <c r="B156" s="11" t="s">
        <v>138</v>
      </c>
      <c r="C156" s="79">
        <v>180</v>
      </c>
      <c r="D156" s="57">
        <v>4.23</v>
      </c>
      <c r="E156" s="57">
        <v>4.88</v>
      </c>
      <c r="F156" s="59">
        <v>41.49</v>
      </c>
      <c r="G156" s="57">
        <v>230.9</v>
      </c>
      <c r="H156" s="73">
        <v>552</v>
      </c>
    </row>
    <row r="157" spans="1:8" ht="15.75">
      <c r="A157" s="92"/>
      <c r="B157" s="24" t="s">
        <v>40</v>
      </c>
      <c r="C157" s="79">
        <v>200</v>
      </c>
      <c r="D157" s="57">
        <v>0.19</v>
      </c>
      <c r="E157" s="57">
        <v>0.04</v>
      </c>
      <c r="F157" s="59">
        <v>9.1</v>
      </c>
      <c r="G157" s="57">
        <v>37</v>
      </c>
      <c r="H157" s="73">
        <v>663</v>
      </c>
    </row>
    <row r="158" spans="1:8" ht="15.75">
      <c r="A158" s="92"/>
      <c r="B158" s="24" t="s">
        <v>14</v>
      </c>
      <c r="C158" s="79">
        <v>36</v>
      </c>
      <c r="D158" s="57">
        <v>2.7</v>
      </c>
      <c r="E158" s="57">
        <v>0.36</v>
      </c>
      <c r="F158" s="59">
        <v>18.36</v>
      </c>
      <c r="G158" s="57">
        <v>90</v>
      </c>
      <c r="H158" s="13" t="s">
        <v>18</v>
      </c>
    </row>
    <row r="159" spans="1:8" ht="15.75">
      <c r="A159" s="93"/>
      <c r="B159" s="24" t="s">
        <v>21</v>
      </c>
      <c r="C159" s="79">
        <v>20</v>
      </c>
      <c r="D159" s="57">
        <v>1.98</v>
      </c>
      <c r="E159" s="57">
        <v>0.36</v>
      </c>
      <c r="F159" s="59">
        <v>11.88</v>
      </c>
      <c r="G159" s="57">
        <v>39</v>
      </c>
      <c r="H159" s="13" t="s">
        <v>18</v>
      </c>
    </row>
    <row r="160" spans="1:8" ht="15.75">
      <c r="A160" s="21" t="s">
        <v>22</v>
      </c>
      <c r="B160" s="25"/>
      <c r="C160" s="22"/>
      <c r="D160" s="74">
        <f>D154+D155+D156+D157+D158+D159+D153</f>
        <v>31.82</v>
      </c>
      <c r="E160" s="74">
        <f>E154+E155+E156+E157+E158+E159+E153</f>
        <v>38.72</v>
      </c>
      <c r="F160" s="74">
        <f>F154+F155+F156+F157+F158+F159+F153</f>
        <v>120.63999999999999</v>
      </c>
      <c r="G160" s="74">
        <f>G154+G155+G156+G157+G158+G159+G153</f>
        <v>945.9</v>
      </c>
      <c r="H160" s="20"/>
    </row>
    <row r="161" spans="1:8" ht="26.25">
      <c r="A161" s="91" t="s">
        <v>28</v>
      </c>
      <c r="B161" s="24" t="s">
        <v>117</v>
      </c>
      <c r="C161" s="20">
        <v>75</v>
      </c>
      <c r="D161" s="20">
        <v>5.02</v>
      </c>
      <c r="E161" s="20">
        <v>4.6</v>
      </c>
      <c r="F161" s="20">
        <v>30.7</v>
      </c>
      <c r="G161" s="20">
        <v>185</v>
      </c>
      <c r="H161" s="20">
        <v>60</v>
      </c>
    </row>
    <row r="162" spans="1:8" ht="26.25">
      <c r="A162" s="93"/>
      <c r="B162" s="24" t="s">
        <v>116</v>
      </c>
      <c r="C162" s="20">
        <v>200</v>
      </c>
      <c r="D162" s="20">
        <v>1.81</v>
      </c>
      <c r="E162" s="20">
        <v>1.67</v>
      </c>
      <c r="F162" s="20">
        <v>13.22</v>
      </c>
      <c r="G162" s="20">
        <v>75</v>
      </c>
      <c r="H162" s="20">
        <v>986</v>
      </c>
    </row>
    <row r="163" spans="1:8" ht="15.75">
      <c r="A163" s="21" t="s">
        <v>30</v>
      </c>
      <c r="B163" s="25"/>
      <c r="C163" s="22"/>
      <c r="D163" s="22">
        <f>SUM(D161:D162)</f>
        <v>6.83</v>
      </c>
      <c r="E163" s="22">
        <f>SUM(E161:E162)</f>
        <v>6.27</v>
      </c>
      <c r="F163" s="22">
        <f>SUM(F161:F162)</f>
        <v>43.92</v>
      </c>
      <c r="G163" s="22">
        <f>SUM(G161:G162)</f>
        <v>260</v>
      </c>
      <c r="H163" s="20"/>
    </row>
    <row r="164" spans="1:8" ht="15.75">
      <c r="A164" s="21" t="s">
        <v>97</v>
      </c>
      <c r="B164" s="25"/>
      <c r="C164" s="22"/>
      <c r="D164" s="22">
        <f>D163+D160+D152</f>
        <v>61.232</v>
      </c>
      <c r="E164" s="22">
        <f>E163+E160+E152</f>
        <v>67.446</v>
      </c>
      <c r="F164" s="22">
        <f>F163+F160+F152</f>
        <v>242.484</v>
      </c>
      <c r="G164" s="22">
        <f>G163+G160+G152</f>
        <v>1811.3600000000001</v>
      </c>
      <c r="H164" s="20"/>
    </row>
    <row r="165" spans="1:8" ht="15.75">
      <c r="A165" s="30" t="s">
        <v>98</v>
      </c>
      <c r="B165" s="29"/>
      <c r="C165" s="78"/>
      <c r="D165" s="78"/>
      <c r="E165" s="78"/>
      <c r="F165" s="78"/>
      <c r="G165" s="78"/>
      <c r="H165" s="28"/>
    </row>
    <row r="166" spans="1:8" ht="15.75">
      <c r="A166" s="91" t="s">
        <v>10</v>
      </c>
      <c r="B166" s="72" t="s">
        <v>81</v>
      </c>
      <c r="C166" s="57">
        <v>18</v>
      </c>
      <c r="D166" s="57">
        <v>4.17</v>
      </c>
      <c r="E166" s="57">
        <v>5.3</v>
      </c>
      <c r="F166" s="57">
        <v>0</v>
      </c>
      <c r="G166" s="57">
        <v>65.5</v>
      </c>
      <c r="H166" s="73">
        <v>982</v>
      </c>
    </row>
    <row r="167" spans="1:8" ht="39">
      <c r="A167" s="92"/>
      <c r="B167" s="47" t="s">
        <v>140</v>
      </c>
      <c r="C167" s="57" t="s">
        <v>141</v>
      </c>
      <c r="D167" s="57">
        <v>33.36</v>
      </c>
      <c r="E167" s="57">
        <v>14.81</v>
      </c>
      <c r="F167" s="57">
        <v>50.39</v>
      </c>
      <c r="G167" s="57">
        <v>469</v>
      </c>
      <c r="H167" s="73">
        <v>342</v>
      </c>
    </row>
    <row r="168" spans="1:8" ht="15.75">
      <c r="A168" s="92"/>
      <c r="B168" s="72" t="s">
        <v>40</v>
      </c>
      <c r="C168" s="57">
        <v>200</v>
      </c>
      <c r="D168" s="57">
        <v>0.26</v>
      </c>
      <c r="E168" s="57">
        <v>1.18</v>
      </c>
      <c r="F168" s="57">
        <v>19.8</v>
      </c>
      <c r="G168" s="57">
        <v>91</v>
      </c>
      <c r="H168" s="73">
        <v>663</v>
      </c>
    </row>
    <row r="169" spans="1:8" ht="15.75">
      <c r="A169" s="93"/>
      <c r="B169" s="72" t="s">
        <v>14</v>
      </c>
      <c r="C169" s="57">
        <v>36</v>
      </c>
      <c r="D169" s="57">
        <v>2.7</v>
      </c>
      <c r="E169" s="57">
        <v>0.36</v>
      </c>
      <c r="F169" s="57">
        <v>18.36</v>
      </c>
      <c r="G169" s="57">
        <v>90</v>
      </c>
      <c r="H169" s="13" t="s">
        <v>18</v>
      </c>
    </row>
    <row r="170" spans="1:8" ht="15.75">
      <c r="A170" s="21" t="s">
        <v>19</v>
      </c>
      <c r="B170" s="26"/>
      <c r="C170" s="77"/>
      <c r="D170" s="77">
        <f>D169+D168+D167+D166</f>
        <v>40.49</v>
      </c>
      <c r="E170" s="77">
        <f>E169+E168+E167+E166</f>
        <v>21.650000000000002</v>
      </c>
      <c r="F170" s="77">
        <f>F169+F168+F167+F166</f>
        <v>88.55</v>
      </c>
      <c r="G170" s="77">
        <f>G166+G167+G168+G169</f>
        <v>715.5</v>
      </c>
      <c r="H170" s="20"/>
    </row>
    <row r="171" spans="1:8" ht="15.75" customHeight="1">
      <c r="A171" s="91" t="s">
        <v>20</v>
      </c>
      <c r="B171" s="47" t="s">
        <v>84</v>
      </c>
      <c r="C171" s="59">
        <v>100</v>
      </c>
      <c r="D171" s="57">
        <v>1.1</v>
      </c>
      <c r="E171" s="57">
        <v>0.2</v>
      </c>
      <c r="F171" s="59">
        <v>3.8</v>
      </c>
      <c r="G171" s="57">
        <v>24</v>
      </c>
      <c r="H171" s="73">
        <v>982</v>
      </c>
    </row>
    <row r="172" spans="1:8" ht="51.75" customHeight="1">
      <c r="A172" s="92"/>
      <c r="B172" s="81" t="s">
        <v>142</v>
      </c>
      <c r="C172" s="59" t="s">
        <v>132</v>
      </c>
      <c r="D172" s="57">
        <v>3.7</v>
      </c>
      <c r="E172" s="57">
        <v>3.7</v>
      </c>
      <c r="F172" s="59">
        <v>18.06</v>
      </c>
      <c r="G172" s="57">
        <v>121</v>
      </c>
      <c r="H172" s="13" t="s">
        <v>143</v>
      </c>
    </row>
    <row r="173" spans="1:8" ht="51.75">
      <c r="A173" s="92"/>
      <c r="B173" s="82" t="s">
        <v>144</v>
      </c>
      <c r="C173" s="59">
        <v>100</v>
      </c>
      <c r="D173" s="57">
        <v>13.38</v>
      </c>
      <c r="E173" s="57">
        <v>20.18</v>
      </c>
      <c r="F173" s="59">
        <v>10.39</v>
      </c>
      <c r="G173" s="57">
        <v>277</v>
      </c>
      <c r="H173" s="83">
        <v>246</v>
      </c>
    </row>
    <row r="174" spans="1:8" ht="26.25">
      <c r="A174" s="92"/>
      <c r="B174" s="47" t="s">
        <v>86</v>
      </c>
      <c r="C174" s="59">
        <v>180</v>
      </c>
      <c r="D174" s="57">
        <v>5.37</v>
      </c>
      <c r="E174" s="57">
        <v>5.32</v>
      </c>
      <c r="F174" s="59">
        <v>23.45</v>
      </c>
      <c r="G174" s="57">
        <v>163</v>
      </c>
      <c r="H174" s="73">
        <v>676</v>
      </c>
    </row>
    <row r="175" spans="1:8" ht="15.75">
      <c r="A175" s="92"/>
      <c r="B175" s="72" t="s">
        <v>40</v>
      </c>
      <c r="C175" s="59">
        <v>180</v>
      </c>
      <c r="D175" s="57">
        <v>0.17</v>
      </c>
      <c r="E175" s="57">
        <v>0.04</v>
      </c>
      <c r="F175" s="59">
        <v>8.2</v>
      </c>
      <c r="G175" s="57">
        <v>34</v>
      </c>
      <c r="H175" s="73">
        <v>663</v>
      </c>
    </row>
    <row r="176" spans="1:8" ht="18" customHeight="1">
      <c r="A176" s="92"/>
      <c r="B176" s="72" t="s">
        <v>14</v>
      </c>
      <c r="C176" s="59">
        <v>20</v>
      </c>
      <c r="D176" s="57">
        <v>1.5</v>
      </c>
      <c r="E176" s="57">
        <v>0.2</v>
      </c>
      <c r="F176" s="59">
        <v>10.2</v>
      </c>
      <c r="G176" s="57">
        <v>50</v>
      </c>
      <c r="H176" s="13" t="s">
        <v>18</v>
      </c>
    </row>
    <row r="177" spans="1:8" ht="18" customHeight="1">
      <c r="A177" s="93"/>
      <c r="B177" s="72" t="s">
        <v>21</v>
      </c>
      <c r="C177" s="59">
        <v>20</v>
      </c>
      <c r="D177" s="57">
        <v>1.98</v>
      </c>
      <c r="E177" s="57">
        <v>0.36</v>
      </c>
      <c r="F177" s="59">
        <v>11.88</v>
      </c>
      <c r="G177" s="57">
        <v>39</v>
      </c>
      <c r="H177" s="13" t="s">
        <v>18</v>
      </c>
    </row>
    <row r="178" spans="1:8" ht="15.75">
      <c r="A178" s="21" t="s">
        <v>22</v>
      </c>
      <c r="B178" s="26"/>
      <c r="C178" s="74"/>
      <c r="D178" s="74">
        <f>D177+D176+D175+D174+D172+D171</f>
        <v>13.819999999999999</v>
      </c>
      <c r="E178" s="74">
        <f>E177+E176+E175+E174+E172+E171</f>
        <v>9.82</v>
      </c>
      <c r="F178" s="74">
        <f>F177+F176+F175+F174+F172+F171</f>
        <v>75.58999999999999</v>
      </c>
      <c r="G178" s="74">
        <f>G177+G176+G175+G174+G173+G172+G171</f>
        <v>708</v>
      </c>
      <c r="H178" s="20"/>
    </row>
    <row r="179" spans="1:8" ht="26.25">
      <c r="A179" s="91" t="s">
        <v>28</v>
      </c>
      <c r="B179" s="11" t="s">
        <v>145</v>
      </c>
      <c r="C179" s="20">
        <v>75</v>
      </c>
      <c r="D179" s="20">
        <v>8.46</v>
      </c>
      <c r="E179" s="20">
        <v>11.7</v>
      </c>
      <c r="F179" s="20">
        <v>28.4</v>
      </c>
      <c r="G179" s="20">
        <v>253</v>
      </c>
      <c r="H179" s="20">
        <v>413</v>
      </c>
    </row>
    <row r="180" spans="1:8" ht="26.25">
      <c r="A180" s="93"/>
      <c r="B180" s="11" t="s">
        <v>68</v>
      </c>
      <c r="C180" s="4" t="s">
        <v>108</v>
      </c>
      <c r="D180" s="4">
        <v>0.05</v>
      </c>
      <c r="E180" s="4">
        <v>0.02</v>
      </c>
      <c r="F180" s="4">
        <v>9.1</v>
      </c>
      <c r="G180" s="4">
        <v>56</v>
      </c>
      <c r="H180" s="4">
        <v>432</v>
      </c>
    </row>
    <row r="181" spans="1:8" ht="15.75">
      <c r="A181" s="21" t="s">
        <v>30</v>
      </c>
      <c r="B181" s="26"/>
      <c r="C181" s="22"/>
      <c r="D181" s="22">
        <f>SUM(D179:D180)</f>
        <v>8.510000000000002</v>
      </c>
      <c r="E181" s="22">
        <f>SUM(E179:E180)</f>
        <v>11.719999999999999</v>
      </c>
      <c r="F181" s="22">
        <f>SUM(F179:F180)</f>
        <v>37.5</v>
      </c>
      <c r="G181" s="22">
        <f>SUM(G179:G180)</f>
        <v>309</v>
      </c>
      <c r="H181" s="20"/>
    </row>
    <row r="182" spans="1:8" ht="15.75">
      <c r="A182" s="21" t="s">
        <v>106</v>
      </c>
      <c r="B182" s="26"/>
      <c r="C182" s="22"/>
      <c r="D182" s="22">
        <f>D181+D178+D170</f>
        <v>62.82</v>
      </c>
      <c r="E182" s="22">
        <f>E181+E178+E170</f>
        <v>43.19</v>
      </c>
      <c r="F182" s="22">
        <f>F181+F178+F170</f>
        <v>201.64</v>
      </c>
      <c r="G182" s="22">
        <f>G181+G178+G170</f>
        <v>1732.5</v>
      </c>
      <c r="H182" s="20"/>
    </row>
    <row r="183" spans="1:8" ht="15.75">
      <c r="A183" s="30" t="s">
        <v>107</v>
      </c>
      <c r="B183" s="27"/>
      <c r="C183" s="78"/>
      <c r="D183" s="78"/>
      <c r="E183" s="78"/>
      <c r="F183" s="78"/>
      <c r="G183" s="78"/>
      <c r="H183" s="28"/>
    </row>
    <row r="184" spans="1:8" ht="39">
      <c r="A184" s="91" t="s">
        <v>10</v>
      </c>
      <c r="B184" s="72" t="s">
        <v>90</v>
      </c>
      <c r="C184" s="59">
        <v>80</v>
      </c>
      <c r="D184" s="57">
        <v>11.05</v>
      </c>
      <c r="E184" s="57">
        <v>12.92</v>
      </c>
      <c r="F184" s="59">
        <v>9.32</v>
      </c>
      <c r="G184" s="57">
        <v>198</v>
      </c>
      <c r="H184" s="73" t="s">
        <v>91</v>
      </c>
    </row>
    <row r="185" spans="1:8" ht="26.25">
      <c r="A185" s="92"/>
      <c r="B185" s="72" t="s">
        <v>33</v>
      </c>
      <c r="C185" s="59">
        <v>150</v>
      </c>
      <c r="D185" s="57">
        <v>3.06</v>
      </c>
      <c r="E185" s="57">
        <v>4.43</v>
      </c>
      <c r="F185" s="59">
        <v>20</v>
      </c>
      <c r="G185" s="57">
        <v>132</v>
      </c>
      <c r="H185" s="73">
        <v>371</v>
      </c>
    </row>
    <row r="186" spans="1:8" ht="39">
      <c r="A186" s="92"/>
      <c r="B186" s="72" t="s">
        <v>36</v>
      </c>
      <c r="C186" s="59">
        <v>200</v>
      </c>
      <c r="D186" s="57">
        <v>0.57</v>
      </c>
      <c r="E186" s="57">
        <v>0.07</v>
      </c>
      <c r="F186" s="59">
        <v>24.09</v>
      </c>
      <c r="G186" s="57">
        <v>99</v>
      </c>
      <c r="H186" s="73">
        <v>611</v>
      </c>
    </row>
    <row r="187" spans="1:8" ht="15.75">
      <c r="A187" s="92"/>
      <c r="B187" s="72" t="s">
        <v>14</v>
      </c>
      <c r="C187" s="59">
        <v>40</v>
      </c>
      <c r="D187" s="57">
        <v>3.04</v>
      </c>
      <c r="E187" s="57">
        <v>0.4</v>
      </c>
      <c r="F187" s="59">
        <v>20.4</v>
      </c>
      <c r="G187" s="57">
        <v>100</v>
      </c>
      <c r="H187" s="13" t="s">
        <v>18</v>
      </c>
    </row>
    <row r="188" spans="1:8" ht="15.75">
      <c r="A188" s="93"/>
      <c r="B188" s="72" t="s">
        <v>92</v>
      </c>
      <c r="C188" s="59">
        <v>143</v>
      </c>
      <c r="D188" s="57">
        <v>1.14</v>
      </c>
      <c r="E188" s="57">
        <v>0.28</v>
      </c>
      <c r="F188" s="59">
        <v>10.7</v>
      </c>
      <c r="G188" s="57">
        <v>54</v>
      </c>
      <c r="H188" s="13" t="s">
        <v>18</v>
      </c>
    </row>
    <row r="189" spans="1:8" ht="15.75">
      <c r="A189" s="21" t="s">
        <v>19</v>
      </c>
      <c r="B189" s="26"/>
      <c r="C189" s="77"/>
      <c r="D189" s="77">
        <f>D188+D187+D186+D185+D184</f>
        <v>18.86</v>
      </c>
      <c r="E189" s="77">
        <f>E188+E187+E186+E185+E184</f>
        <v>18.1</v>
      </c>
      <c r="F189" s="77">
        <f>F188+F187+F186+F185+F184</f>
        <v>84.50999999999999</v>
      </c>
      <c r="G189" s="77">
        <f>G188+G187+G186+G185+G184</f>
        <v>583</v>
      </c>
      <c r="H189" s="20"/>
    </row>
    <row r="190" spans="1:8" ht="15.75">
      <c r="A190" s="75"/>
      <c r="B190" s="72" t="s">
        <v>93</v>
      </c>
      <c r="C190" s="59">
        <v>100</v>
      </c>
      <c r="D190" s="57">
        <v>3.1</v>
      </c>
      <c r="E190" s="57">
        <v>0.2</v>
      </c>
      <c r="F190" s="59">
        <v>6.5</v>
      </c>
      <c r="G190" s="57">
        <v>40</v>
      </c>
      <c r="H190" s="73">
        <v>984</v>
      </c>
    </row>
    <row r="191" spans="1:8" ht="39">
      <c r="A191" s="91" t="s">
        <v>20</v>
      </c>
      <c r="B191" s="47" t="s">
        <v>134</v>
      </c>
      <c r="C191" s="59">
        <v>250</v>
      </c>
      <c r="D191" s="57">
        <v>1.9</v>
      </c>
      <c r="E191" s="57">
        <v>4.5</v>
      </c>
      <c r="F191" s="59">
        <v>12.79</v>
      </c>
      <c r="G191" s="57">
        <v>100</v>
      </c>
      <c r="H191" s="73">
        <v>165</v>
      </c>
    </row>
    <row r="192" spans="1:8" ht="26.25">
      <c r="A192" s="92"/>
      <c r="B192" s="72" t="s">
        <v>94</v>
      </c>
      <c r="C192" s="59">
        <v>100</v>
      </c>
      <c r="D192" s="57">
        <v>14.25</v>
      </c>
      <c r="E192" s="57">
        <v>13.09</v>
      </c>
      <c r="F192" s="59">
        <v>8.1</v>
      </c>
      <c r="G192" s="57">
        <v>207</v>
      </c>
      <c r="H192" s="73">
        <v>774</v>
      </c>
    </row>
    <row r="193" spans="1:8" ht="26.25">
      <c r="A193" s="92"/>
      <c r="B193" s="72" t="s">
        <v>35</v>
      </c>
      <c r="C193" s="59">
        <v>180</v>
      </c>
      <c r="D193" s="57">
        <v>6.36</v>
      </c>
      <c r="E193" s="57">
        <v>4.7</v>
      </c>
      <c r="F193" s="59">
        <v>39.27</v>
      </c>
      <c r="G193" s="57">
        <v>225</v>
      </c>
      <c r="H193" s="73">
        <v>307</v>
      </c>
    </row>
    <row r="194" spans="1:8" ht="15.75">
      <c r="A194" s="92"/>
      <c r="B194" s="72" t="s">
        <v>40</v>
      </c>
      <c r="C194" s="59">
        <v>180</v>
      </c>
      <c r="D194" s="61">
        <v>0.05</v>
      </c>
      <c r="E194" s="61">
        <v>0.02</v>
      </c>
      <c r="F194" s="63">
        <v>9.1</v>
      </c>
      <c r="G194" s="61">
        <v>37</v>
      </c>
      <c r="H194" s="73">
        <v>663</v>
      </c>
    </row>
    <row r="195" spans="1:8" ht="15.75">
      <c r="A195" s="92"/>
      <c r="B195" s="72" t="s">
        <v>14</v>
      </c>
      <c r="C195" s="59">
        <v>30</v>
      </c>
      <c r="D195" s="64">
        <v>2.25</v>
      </c>
      <c r="E195" s="64">
        <v>0.3</v>
      </c>
      <c r="F195" s="65">
        <v>15.3</v>
      </c>
      <c r="G195" s="64">
        <v>75</v>
      </c>
      <c r="H195" s="73" t="s">
        <v>18</v>
      </c>
    </row>
    <row r="196" spans="1:8" ht="15.75">
      <c r="A196" s="93"/>
      <c r="B196" s="72" t="s">
        <v>21</v>
      </c>
      <c r="C196" s="59">
        <v>20</v>
      </c>
      <c r="D196" s="64">
        <v>1.98</v>
      </c>
      <c r="E196" s="64">
        <v>0.36</v>
      </c>
      <c r="F196" s="65">
        <v>11.88</v>
      </c>
      <c r="G196" s="64">
        <v>39</v>
      </c>
      <c r="H196" s="73" t="s">
        <v>18</v>
      </c>
    </row>
    <row r="197" spans="1:8" ht="15.75">
      <c r="A197" s="89" t="s">
        <v>22</v>
      </c>
      <c r="B197" s="90"/>
      <c r="C197" s="74"/>
      <c r="D197" s="74">
        <f>D196+D195+D194+D193+D192+D191+D190</f>
        <v>29.89</v>
      </c>
      <c r="E197" s="74">
        <f>E196+E195+E194+E193+E192+E191+E190</f>
        <v>23.169999999999998</v>
      </c>
      <c r="F197" s="74">
        <f>F196+F195+F194+F193+F192+F191+F190</f>
        <v>102.94</v>
      </c>
      <c r="G197" s="74">
        <f>G196+G195+G194+G193+G192+G191+G190</f>
        <v>723</v>
      </c>
      <c r="H197" s="20"/>
    </row>
    <row r="198" spans="1:8" ht="40.5" customHeight="1">
      <c r="A198" s="91" t="s">
        <v>28</v>
      </c>
      <c r="B198" s="24" t="s">
        <v>95</v>
      </c>
      <c r="C198" s="20">
        <v>75</v>
      </c>
      <c r="D198" s="20">
        <v>4.3734627999999995</v>
      </c>
      <c r="E198" s="20">
        <v>8.6883104</v>
      </c>
      <c r="F198" s="20">
        <v>34.61920279999999</v>
      </c>
      <c r="G198" s="20">
        <v>234.1</v>
      </c>
      <c r="H198" s="20" t="s">
        <v>96</v>
      </c>
    </row>
    <row r="199" spans="1:8" ht="15.75">
      <c r="A199" s="92"/>
      <c r="B199" s="24" t="s">
        <v>62</v>
      </c>
      <c r="C199" s="6" t="s">
        <v>26</v>
      </c>
      <c r="D199" s="20">
        <v>1.551</v>
      </c>
      <c r="E199" s="20">
        <v>1.288</v>
      </c>
      <c r="F199" s="20">
        <v>2.17</v>
      </c>
      <c r="G199" s="20">
        <v>29</v>
      </c>
      <c r="H199" s="20">
        <v>603</v>
      </c>
    </row>
    <row r="200" spans="1:8" ht="15.75">
      <c r="A200" s="93"/>
      <c r="B200" s="24" t="s">
        <v>15</v>
      </c>
      <c r="C200" s="20" t="s">
        <v>17</v>
      </c>
      <c r="D200" s="20">
        <v>0</v>
      </c>
      <c r="E200" s="20">
        <v>0</v>
      </c>
      <c r="F200" s="20">
        <v>24</v>
      </c>
      <c r="G200" s="20">
        <v>91</v>
      </c>
      <c r="H200" s="20" t="s">
        <v>18</v>
      </c>
    </row>
    <row r="201" spans="1:8" ht="15.75">
      <c r="A201" s="21" t="s">
        <v>30</v>
      </c>
      <c r="B201" s="26"/>
      <c r="C201" s="22"/>
      <c r="D201" s="22">
        <f>D200+D199+D198</f>
        <v>5.9244628</v>
      </c>
      <c r="E201" s="22">
        <f>E200+E199+E198</f>
        <v>9.976310400000001</v>
      </c>
      <c r="F201" s="22">
        <f>F200+F199+F198</f>
        <v>60.78920279999999</v>
      </c>
      <c r="G201" s="22">
        <f>G200+G199+G198</f>
        <v>354.1</v>
      </c>
      <c r="H201" s="20"/>
    </row>
    <row r="202" spans="1:8" ht="15.75">
      <c r="A202" s="21" t="s">
        <v>109</v>
      </c>
      <c r="B202" s="26"/>
      <c r="C202" s="22"/>
      <c r="D202" s="22">
        <f>D201+D197+D189</f>
        <v>54.6744628</v>
      </c>
      <c r="E202" s="22">
        <f>E201+E197+E189</f>
        <v>51.2463104</v>
      </c>
      <c r="F202" s="22">
        <f>F201+F197+F189</f>
        <v>248.2392028</v>
      </c>
      <c r="G202" s="22">
        <f>G201+G197+G189</f>
        <v>1660.1</v>
      </c>
      <c r="H202" s="20"/>
    </row>
    <row r="203" spans="1:8" ht="15.75">
      <c r="A203" s="21" t="s">
        <v>118</v>
      </c>
      <c r="B203" s="21"/>
      <c r="C203" s="22"/>
      <c r="D203" s="22">
        <f>(D189+D170+D152+D132+D113+D93+D74+D56+D37+D18)/10</f>
        <v>26.710200000000004</v>
      </c>
      <c r="E203" s="22">
        <f>(E189+E170+E152+E132+E113+E93+E74+E56+E37+E18)/10</f>
        <v>22.668599999999998</v>
      </c>
      <c r="F203" s="22">
        <f>(F189+F170+F152+F132+F113+F93+F74+F56+F37+F18)/10</f>
        <v>85.4514</v>
      </c>
      <c r="G203" s="22">
        <f>(G189+G170+G152+G132+G113+G93+G74+G56+G37+G18)/10</f>
        <v>656.296</v>
      </c>
      <c r="H203" s="22"/>
    </row>
    <row r="204" spans="1:8" ht="15.75">
      <c r="A204" s="21" t="s">
        <v>119</v>
      </c>
      <c r="B204" s="21"/>
      <c r="C204" s="8"/>
      <c r="D204" s="22">
        <f>(D197+D178+D160+D140+D121+D101+D82+D64+D46+D26)/10</f>
        <v>29.202000000000005</v>
      </c>
      <c r="E204" s="22">
        <f>(E197+E178+E160+E140+E121+E101+E82+E64+E46+E26)/10</f>
        <v>28.601</v>
      </c>
      <c r="F204" s="22">
        <f>(F197+F178+F160+F140+F121+F101+F82+F64+F46+F26)/10</f>
        <v>104.376</v>
      </c>
      <c r="G204" s="22">
        <f>(G197+G178+G160+G140+G121+G101+G82+G64+G46+G26)/10</f>
        <v>809.27</v>
      </c>
      <c r="H204" s="8"/>
    </row>
    <row r="205" spans="1:8" ht="15.75">
      <c r="A205" s="21" t="s">
        <v>120</v>
      </c>
      <c r="B205" s="21"/>
      <c r="C205" s="8"/>
      <c r="D205" s="22">
        <f>(D201+D181+D163+D144+D124+D104+D86+D67+D49+D29)/10</f>
        <v>9.12840828</v>
      </c>
      <c r="E205" s="22">
        <f>(E201+E181+E163+E144+E124+E104+E86+E67+E49+E29)/10</f>
        <v>10.68698704</v>
      </c>
      <c r="F205" s="22">
        <f>(F201+F181+F163+F144+F124+F104+F86+F67+F49+F29)/10</f>
        <v>55.21247328</v>
      </c>
      <c r="G205" s="22">
        <f>(G201+G181+G163+G144+G124+G104+G86+G67+G49+G29)/10</f>
        <v>356.86</v>
      </c>
      <c r="H205" s="8"/>
    </row>
  </sheetData>
  <sheetProtection/>
  <mergeCells count="68">
    <mergeCell ref="A56:B56"/>
    <mergeCell ref="A64:B64"/>
    <mergeCell ref="A82:B82"/>
    <mergeCell ref="A47:A48"/>
    <mergeCell ref="A83:A85"/>
    <mergeCell ref="A68:B68"/>
    <mergeCell ref="A49:B49"/>
    <mergeCell ref="A57:A63"/>
    <mergeCell ref="A75:A81"/>
    <mergeCell ref="A6:H6"/>
    <mergeCell ref="A12:A17"/>
    <mergeCell ref="A18:B18"/>
    <mergeCell ref="A11:H11"/>
    <mergeCell ref="A10:H10"/>
    <mergeCell ref="D8:F8"/>
    <mergeCell ref="A8:A9"/>
    <mergeCell ref="B8:B9"/>
    <mergeCell ref="A7:H7"/>
    <mergeCell ref="C8:C9"/>
    <mergeCell ref="A29:B29"/>
    <mergeCell ref="A30:B30"/>
    <mergeCell ref="A51:H51"/>
    <mergeCell ref="A50:B50"/>
    <mergeCell ref="A46:B46"/>
    <mergeCell ref="A31:H31"/>
    <mergeCell ref="A32:A35"/>
    <mergeCell ref="A37:B37"/>
    <mergeCell ref="A38:A45"/>
    <mergeCell ref="A67:B67"/>
    <mergeCell ref="A87:B87"/>
    <mergeCell ref="G1:H1"/>
    <mergeCell ref="G2:H2"/>
    <mergeCell ref="G3:H3"/>
    <mergeCell ref="G4:H4"/>
    <mergeCell ref="H8:H9"/>
    <mergeCell ref="A26:B26"/>
    <mergeCell ref="A52:A55"/>
    <mergeCell ref="A27:A28"/>
    <mergeCell ref="A191:A196"/>
    <mergeCell ref="A171:A177"/>
    <mergeCell ref="G5:H5"/>
    <mergeCell ref="A88:H88"/>
    <mergeCell ref="A69:H69"/>
    <mergeCell ref="A70:A73"/>
    <mergeCell ref="A74:B74"/>
    <mergeCell ref="A86:B86"/>
    <mergeCell ref="A19:A25"/>
    <mergeCell ref="A65:A66"/>
    <mergeCell ref="A127:A131"/>
    <mergeCell ref="A133:A139"/>
    <mergeCell ref="A179:A180"/>
    <mergeCell ref="A197:B197"/>
    <mergeCell ref="A198:A200"/>
    <mergeCell ref="A108:A112"/>
    <mergeCell ref="A122:A123"/>
    <mergeCell ref="A126:H126"/>
    <mergeCell ref="A184:A188"/>
    <mergeCell ref="A115:A120"/>
    <mergeCell ref="A93:B93"/>
    <mergeCell ref="A101:B101"/>
    <mergeCell ref="A140:B140"/>
    <mergeCell ref="A141:A143"/>
    <mergeCell ref="A166:A169"/>
    <mergeCell ref="A147:A151"/>
    <mergeCell ref="A153:A159"/>
    <mergeCell ref="A161:A162"/>
    <mergeCell ref="A107:H107"/>
    <mergeCell ref="A106:H10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2021-01-13T10:42:38Z</cp:lastPrinted>
  <dcterms:created xsi:type="dcterms:W3CDTF">2006-09-16T00:00:00Z</dcterms:created>
  <dcterms:modified xsi:type="dcterms:W3CDTF">2021-01-14T03:35:08Z</dcterms:modified>
  <cp:category/>
  <cp:version/>
  <cp:contentType/>
  <cp:contentStatus/>
</cp:coreProperties>
</file>