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<sst xmlns="http://schemas.openxmlformats.org/spreadsheetml/2006/main" count="592" uniqueCount="219">
  <si>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</si>
  <si>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</si>
  <si>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</si>
  <si>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</si>
  <si>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</si>
  <si>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</si>
  <si>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</si>
  <si>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</si>
  <si>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</si>
  <si>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</si>
  <si>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</si>
  <si>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</si>
  <si>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</si>
  <si>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</si>
  <si>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</si>
  <si>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</si>
  <si>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</si>
  <si>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</si>
  <si>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</si>
  <si>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</si>
  <si>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</si>
  <si>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</si>
  <si>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</si>
  <si>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</si>
  <si>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</si>
  <si>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</si>
  <si>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</si>
  <si>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</si>
  <si>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</si>
  <si>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</si>
  <si>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</si>
  <si>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</si>
  <si>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</si>
  <si>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</si>
  <si>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</si>
  <si>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</si>
  <si>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</si>
  <si>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</si>
  <si>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</si>
  <si>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</si>
  <si>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</si>
  <si>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</si>
  <si>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</si>
  <si>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</si>
  <si>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</si>
  <si>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</si>
  <si>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</si>
  <si>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</si>
  <si>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</si>
  <si>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</si>
  <si>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</si>
  <si>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</si>
  <si>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</si>
  <si>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</si>
  <si>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</si>
  <si>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</si>
  <si>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</si>
  <si>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</si>
  <si>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</si>
  <si>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</si>
  <si>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</si>
  <si>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</si>
  <si>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</si>
  <si>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</si>
  <si>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</si>
  <si>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Молоко питьевое</t>
  </si>
  <si>
    <t xml:space="preserve">День 10 </t>
  </si>
  <si>
    <t>Хлеб пшеничный йодированный</t>
  </si>
  <si>
    <t>Хлеб ржаной</t>
  </si>
  <si>
    <t>Закуска порционная (огурцы свежие)</t>
  </si>
  <si>
    <t>15/250</t>
  </si>
  <si>
    <t>611а</t>
  </si>
  <si>
    <t>898а</t>
  </si>
  <si>
    <t>1/100</t>
  </si>
  <si>
    <t>197/998</t>
  </si>
  <si>
    <t>15/200</t>
  </si>
  <si>
    <t>167/998</t>
  </si>
  <si>
    <t>20/250</t>
  </si>
  <si>
    <t>Неделя 2</t>
  </si>
  <si>
    <t>20/200</t>
  </si>
  <si>
    <t>25/250</t>
  </si>
  <si>
    <t>Яблоко свежее</t>
  </si>
  <si>
    <r>
      <t>Чай с сахаром</t>
    </r>
    <r>
      <rPr>
        <sz val="8"/>
        <color indexed="8"/>
        <rFont val="Times New Roman"/>
        <family val="1"/>
      </rPr>
      <t xml:space="preserve"> (чай, сахар-песок)</t>
    </r>
  </si>
  <si>
    <t>50/150</t>
  </si>
  <si>
    <t>25/200</t>
  </si>
  <si>
    <t>30/250</t>
  </si>
  <si>
    <t xml:space="preserve">Сыр Российский порциями </t>
  </si>
  <si>
    <t>167/9982</t>
  </si>
  <si>
    <t>Неделя 3</t>
  </si>
  <si>
    <t>Яйцо вареное</t>
  </si>
  <si>
    <t>1 шт.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</si>
  <si>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</si>
  <si>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515а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</si>
  <si>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</si>
  <si>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</si>
  <si>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r>
      <t xml:space="preserve">Суп лапша-домашняя с фаршем </t>
    </r>
    <r>
      <rPr>
        <sz val="6"/>
        <color indexed="8"/>
        <rFont val="Times New Roman"/>
        <family val="1"/>
      </rPr>
      <t>(говядина, лапша Ролтон., лук репч., морковь, масло растит., соль йодир.)</t>
    </r>
  </si>
  <si>
    <t>694/998</t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</si>
  <si>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вода, соль йод., масло сливочное)</t>
    </r>
  </si>
  <si>
    <t>Десерт фруктовый</t>
  </si>
  <si>
    <r>
      <t xml:space="preserve">Жаркое по - домашнему </t>
    </r>
    <r>
      <rPr>
        <sz val="6"/>
        <color indexed="8"/>
        <rFont val="Times New Roman"/>
        <family val="1"/>
      </rPr>
      <t xml:space="preserve">(говядина, картофель, лук репч., масло растит..,  томат, соль йодир.)  </t>
    </r>
  </si>
  <si>
    <t>65/195</t>
  </si>
  <si>
    <t>70/210</t>
  </si>
  <si>
    <t>Закуска порционная (помидоры свежие)</t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</si>
  <si>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</si>
  <si>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</si>
  <si>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>Пирожки печеные с мясом, луком</t>
    </r>
    <r>
      <rPr>
        <sz val="8"/>
        <color indexed="8"/>
        <rFont val="Times New Roman"/>
        <family val="1"/>
      </rPr>
      <t xml:space="preserve">  (тесто сдоб., фарш мясной с  луком, яйцо, масло раст.)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</si>
  <si>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</si>
  <si>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t xml:space="preserve">Мандарин </t>
  </si>
  <si>
    <r>
      <t xml:space="preserve">Борщ с капустой, картофелем и фаршем </t>
    </r>
    <r>
      <rPr>
        <sz val="6"/>
        <color indexed="8"/>
        <rFont val="Times New Roman"/>
        <family val="1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</si>
  <si>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</si>
  <si>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Гарнир каша гречневая вязкая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</si>
  <si>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 св., сахар-песок, витамин С.)</t>
    </r>
  </si>
  <si>
    <t>127/998</t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</si>
  <si>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сл.)</t>
    </r>
  </si>
  <si>
    <t>"05"  декабря 2022 г.</t>
  </si>
  <si>
    <t xml:space="preserve">Яйцо перепелиное вареное </t>
  </si>
  <si>
    <t>160/10</t>
  </si>
  <si>
    <t>18/25</t>
  </si>
  <si>
    <t>Молоко питьевое в п/у</t>
  </si>
  <si>
    <t>1/200</t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</si>
  <si>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</si>
  <si>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r>
      <t xml:space="preserve">Бутерброд с сыром  </t>
    </r>
    <r>
      <rPr>
        <sz val="6"/>
        <color indexed="8"/>
        <rFont val="Times New Roman"/>
        <family val="1"/>
      </rPr>
      <t>(сыр Российский, , хлеб пшеничн.)</t>
    </r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</si>
  <si>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</si>
  <si>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776а</t>
  </si>
  <si>
    <t>190/10</t>
  </si>
  <si>
    <r>
      <t xml:space="preserve">Бутерброд с сыром </t>
    </r>
    <r>
      <rPr>
        <sz val="6"/>
        <color indexed="8"/>
        <rFont val="Times New Roman"/>
        <family val="1"/>
      </rPr>
      <t>(сыр Российский, масло слив., хлеб пшеничн.)</t>
    </r>
  </si>
  <si>
    <t>21/28</t>
  </si>
  <si>
    <r>
      <t xml:space="preserve">Суп рисовый «Восточный» с фаршем </t>
    </r>
    <r>
      <rPr>
        <sz val="7"/>
        <color indexed="8"/>
        <rFont val="Times New Roman"/>
        <family val="1"/>
      </rPr>
      <t>(фарш говяж., крупа рисов., лук репч., морковь, томат. паста, чеснок, соль йодир.)</t>
    </r>
  </si>
  <si>
    <r>
      <t xml:space="preserve">Котлета  мясная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</si>
  <si>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</si>
  <si>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Напиток с витаминами «Витошка» </t>
    </r>
    <r>
      <rPr>
        <sz val="8"/>
        <color indexed="8"/>
        <rFont val="Times New Roman"/>
        <family val="1"/>
      </rPr>
      <t>(смесь сухая «Витошка, вода.)</t>
    </r>
  </si>
  <si>
    <t>1000/998</t>
  </si>
  <si>
    <r>
      <t xml:space="preserve">Котлета мясная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</si>
  <si>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Гарнир каша гречневая вязкая </t>
    </r>
    <r>
      <rPr>
        <sz val="7"/>
        <color indexed="8"/>
        <rFont val="Times New Roman"/>
        <family val="1"/>
      </rPr>
      <t>(крупа гречневая, масло сливочное, соль йод.)</t>
    </r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</si>
  <si>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</rPr>
      <t>80/30</t>
    </r>
  </si>
  <si>
    <r>
      <t xml:space="preserve">Рис отварной </t>
    </r>
    <r>
      <rPr>
        <sz val="6"/>
        <color indexed="8"/>
        <rFont val="Times New Roman"/>
        <family val="1"/>
      </rPr>
      <t>( крупа рисовая, масло слив., соль йод.)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</si>
  <si>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молоко)</t>
    </r>
  </si>
  <si>
    <t>Мандарин</t>
  </si>
  <si>
    <r>
      <t xml:space="preserve">Рис отварной </t>
    </r>
    <r>
      <rPr>
        <sz val="6"/>
        <color indexed="8"/>
        <rFont val="Times New Roman"/>
        <family val="1"/>
      </rPr>
      <t>(крупа рисовая, крупа , масло слив., соль йод.)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</si>
  <si>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</rPr>
      <t>(картофель, горох, морковь, лук репч., масло раст., фарш говяжий).</t>
    </r>
  </si>
  <si>
    <r>
      <t xml:space="preserve">Пюре овощное </t>
    </r>
    <r>
      <rPr>
        <sz val="6"/>
        <color indexed="8"/>
        <rFont val="Times New Roman"/>
        <family val="1"/>
      </rPr>
      <t>( картофель, морковь, молоко ультрапастеризованное , масло сливочное, соль).</t>
    </r>
  </si>
  <si>
    <r>
      <t xml:space="preserve">Компот из кураги с витамином С </t>
    </r>
    <r>
      <rPr>
        <sz val="6"/>
        <color indexed="8"/>
        <rFont val="Times New Roman"/>
        <family val="1"/>
      </rPr>
      <t>(курага, сахар-песок, витамин С.)</t>
    </r>
  </si>
  <si>
    <r>
      <t xml:space="preserve">Биточки рыбные по-домашнему с маслом 90/5 </t>
    </r>
    <r>
      <rPr>
        <sz val="6"/>
        <color indexed="8"/>
        <rFont val="Times New Roman"/>
        <family val="1"/>
      </rPr>
      <t>(минтай, лук, крупа рис, сухарь панировочный, соль, мука, вода соль, масло слив.).</t>
    </r>
  </si>
  <si>
    <r>
      <t>Биточки рыбные по-домашнему с маслом 90/10</t>
    </r>
    <r>
      <rPr>
        <sz val="6"/>
        <color indexed="8"/>
        <rFont val="Times New Roman"/>
        <family val="1"/>
      </rPr>
      <t xml:space="preserve"> (минтай, лук, крупа рис, сухарь панировочный, соль, мука, вода соль, масло слив.).</t>
    </r>
  </si>
  <si>
    <r>
      <t>Чай с сахаром</t>
    </r>
    <r>
      <rPr>
        <sz val="11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сахар)</t>
    </r>
  </si>
  <si>
    <t>Груша свежая</t>
  </si>
  <si>
    <r>
      <t xml:space="preserve">Уха Рыбацкая </t>
    </r>
    <r>
      <rPr>
        <sz val="6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</si>
  <si>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 xml:space="preserve">Гуляш из индейки  </t>
    </r>
    <r>
      <rPr>
        <sz val="7"/>
        <color indexed="8"/>
        <rFont val="Times New Roman"/>
        <family val="1"/>
      </rPr>
      <t>(индейка, масло слив.,лук репч., томат паста, мука пшен., соль йод.)</t>
    </r>
    <r>
      <rPr>
        <sz val="10"/>
        <color indexed="8"/>
        <rFont val="Times New Roman"/>
        <family val="1"/>
      </rPr>
      <t xml:space="preserve"> 50/50</t>
    </r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</si>
  <si>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</si>
  <si>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сахар-песок, витамин С.)</t>
    </r>
  </si>
  <si>
    <r>
      <t xml:space="preserve">Гуляш из индейки  </t>
    </r>
    <r>
      <rPr>
        <sz val="7"/>
        <color indexed="8"/>
        <rFont val="Times New Roman"/>
        <family val="1"/>
      </rPr>
      <t>(индейка, масло слив.,лук репч., томат паста, мука пшен., соль йод.)</t>
    </r>
    <r>
      <rPr>
        <sz val="10"/>
        <color indexed="8"/>
        <rFont val="Times New Roman"/>
        <family val="1"/>
      </rPr>
      <t xml:space="preserve"> 45/55</t>
    </r>
  </si>
  <si>
    <r>
      <t xml:space="preserve">Террин из горбуши с соусом белым </t>
    </r>
    <r>
      <rPr>
        <sz val="7"/>
        <color indexed="8"/>
        <rFont val="Times New Roman"/>
        <family val="1"/>
      </rPr>
      <t xml:space="preserve">(горбуша,  молоко,  яйцо, масло слив.соль йод.,) </t>
    </r>
    <r>
      <rPr>
        <sz val="10"/>
        <color indexed="8"/>
        <rFont val="Times New Roman"/>
        <family val="1"/>
      </rPr>
      <t>80/30</t>
    </r>
  </si>
  <si>
    <r>
      <t>Пюре картофельное</t>
    </r>
    <r>
      <rPr>
        <sz val="7"/>
        <color indexed="8"/>
        <rFont val="Times New Roman"/>
        <family val="1"/>
      </rPr>
      <t xml:space="preserve"> (картофель, молоко, масло слив., соль йод.)</t>
    </r>
  </si>
  <si>
    <r>
      <t xml:space="preserve">Компот из изюма с витамином С </t>
    </r>
    <r>
      <rPr>
        <sz val="7"/>
        <color indexed="8"/>
        <rFont val="Times New Roman"/>
        <family val="1"/>
      </rPr>
      <t>(изюм, сахар, лимонная кислота, аскорбиновая кислота)</t>
    </r>
  </si>
  <si>
    <r>
      <t xml:space="preserve">Щи из свежей капусты,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</si>
  <si>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75/30</t>
    </r>
  </si>
  <si>
    <r>
      <t>Рис розовый (</t>
    </r>
    <r>
      <rPr>
        <sz val="6"/>
        <color indexed="8"/>
        <rFont val="Times New Roman"/>
        <family val="1"/>
      </rPr>
      <t>крупа рисовая, масло сливочное, вода, томатная паста, масло подсолнечное, соль)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</si>
  <si>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</si>
  <si>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</si>
  <si>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75/25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</si>
  <si>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</rPr>
      <t>75/30</t>
    </r>
  </si>
  <si>
    <r>
      <t xml:space="preserve">Перловка отварная </t>
    </r>
    <r>
      <rPr>
        <sz val="8"/>
        <color indexed="8"/>
        <rFont val="Times New Roman"/>
        <family val="1"/>
      </rPr>
      <t>(крупа перловая, вода, соль, масло сливочное.)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</si>
  <si>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(яблоки,сахар,лимонная кислота,вода, аскорбиновая кислота).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</si>
  <si>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</rPr>
      <t>40/55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</si>
  <si>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йодир)</t>
    </r>
  </si>
  <si>
    <r>
      <t>Рассольник «Ленинградский» с фаршем</t>
    </r>
    <r>
      <rPr>
        <sz val="6"/>
        <color indexed="8"/>
        <rFont val="Times New Roman"/>
        <family val="1"/>
      </rPr>
      <t>(мясной фарш, картофель, крупа перловая, морковь, лук реп., огурцы конс., масло подс., соль йод.)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</si>
  <si>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томат, сметана, соль йодир.) </t>
    </r>
    <r>
      <rPr>
        <sz val="10"/>
        <color indexed="8"/>
        <rFont val="Times New Roman"/>
        <family val="1"/>
      </rPr>
      <t>45/55</t>
    </r>
  </si>
  <si>
    <r>
      <t xml:space="preserve">Каша молочная пшенная «Боярская» </t>
    </r>
    <r>
      <rPr>
        <sz val="6"/>
        <color indexed="8"/>
        <rFont val="Times New Roman"/>
        <family val="1"/>
      </rPr>
      <t>(к</t>
    </r>
    <r>
      <rPr>
        <sz val="7"/>
        <color indexed="8"/>
        <rFont val="Times New Roman"/>
        <family val="1"/>
      </rPr>
      <t>рупа пшенная, молоко, сахар-песок, соль йод., масло слив., изюм)</t>
    </r>
  </si>
  <si>
    <r>
      <t xml:space="preserve">Бутерброд с маслом </t>
    </r>
    <r>
      <rPr>
        <sz val="6"/>
        <color indexed="8"/>
        <rFont val="Times New Roman"/>
        <family val="1"/>
      </rPr>
      <t>(масло слив., хлеб пшеничный  йод.)</t>
    </r>
  </si>
  <si>
    <t>15/30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</si>
  <si>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</si>
  <si>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r>
      <t>Булочка «Неженка»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дрожжи, яйцо, масло сл.)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</si>
  <si>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молоко)</t>
    </r>
  </si>
  <si>
    <r>
      <t>Кокроки с мясо-картофельным фаршем</t>
    </r>
    <r>
      <rPr>
        <sz val="7"/>
        <color indexed="8"/>
        <rFont val="Times New Roman"/>
        <family val="1"/>
      </rPr>
      <t xml:space="preserve">  (мука, сахар-песок, масло сл., яйцо, фарш мясо-картофельный)</t>
    </r>
  </si>
  <si>
    <r>
      <t>Чай с лимоном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сахар-песок, лимон)</t>
    </r>
  </si>
  <si>
    <r>
      <t>Коржик «Загорский»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масло сл., яйцо, молоко, ванилин, масло подс.)</t>
    </r>
  </si>
  <si>
    <r>
      <t>Пирожки печеные с картофелем</t>
    </r>
    <r>
      <rPr>
        <sz val="8"/>
        <color indexed="8"/>
        <rFont val="Times New Roman"/>
        <family val="1"/>
      </rPr>
      <t xml:space="preserve">  </t>
    </r>
    <r>
      <rPr>
        <sz val="7"/>
        <color indexed="8"/>
        <rFont val="Times New Roman"/>
        <family val="1"/>
      </rPr>
      <t>(тесто сдоб., картофель, лук, масло раст.)</t>
    </r>
  </si>
  <si>
    <r>
      <t xml:space="preserve">Булочка Кроха </t>
    </r>
    <r>
      <rPr>
        <sz val="7"/>
        <color indexed="8"/>
        <rFont val="Times New Roman"/>
        <family val="1"/>
      </rPr>
      <t xml:space="preserve"> (мука, дрожжи прес., соль йодир., сахар-песок, масло слив.)</t>
    </r>
  </si>
  <si>
    <t>160/5</t>
  </si>
  <si>
    <t>17/29</t>
  </si>
  <si>
    <t>15/34</t>
  </si>
  <si>
    <r>
      <t xml:space="preserve">Хлебцы рыбные из горбуши с маслом </t>
    </r>
    <r>
      <rPr>
        <sz val="6"/>
        <color indexed="8"/>
        <rFont val="Times New Roman"/>
        <family val="1"/>
      </rPr>
      <t>(горбуша св., хлеб пшен., молоко, яйца соль йод.,  масло сл.)</t>
    </r>
    <r>
      <rPr>
        <sz val="10"/>
        <color indexed="8"/>
        <rFont val="Times New Roman"/>
        <family val="1"/>
      </rPr>
      <t xml:space="preserve"> 90/10</t>
    </r>
  </si>
  <si>
    <r>
      <t xml:space="preserve">Рис отварной </t>
    </r>
    <r>
      <rPr>
        <sz val="6"/>
        <color indexed="8"/>
        <rFont val="Times New Roman"/>
        <family val="1"/>
      </rPr>
      <t>( крупа рисовая, масло слив., соль йод.)</t>
    </r>
  </si>
  <si>
    <r>
      <t xml:space="preserve">Чай с лимоном </t>
    </r>
    <r>
      <rPr>
        <sz val="6"/>
        <color indexed="8"/>
        <rFont val="Times New Roman"/>
        <family val="1"/>
      </rPr>
      <t>(чай, сахар, лимон)</t>
    </r>
  </si>
  <si>
    <r>
      <t>Булочка Настёна</t>
    </r>
    <r>
      <rPr>
        <sz val="12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(мука пшен., молоко,сахар-песок, яйца, дрожжи, масло сл.,  повидло, масло подс.)</t>
    </r>
  </si>
  <si>
    <r>
      <t>Чай с молоком</t>
    </r>
    <r>
      <rPr>
        <sz val="12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(чай, молоко)  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</si>
  <si>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75/30</t>
    </r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</si>
  <si>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лук реп., морковь,  томат.паста, вода, соль йод., масло растит.,  масло сливочное)</t>
    </r>
  </si>
  <si>
    <r>
      <t>Чай с сахаром</t>
    </r>
    <r>
      <rPr>
        <sz val="11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сахар)</t>
    </r>
  </si>
  <si>
    <r>
      <t xml:space="preserve">Суп рисовый «Восточный» с фаршем </t>
    </r>
    <r>
      <rPr>
        <sz val="6"/>
        <color indexed="8"/>
        <rFont val="Times New Roman"/>
        <family val="1"/>
      </rPr>
      <t>(фарш говяж., крупа рисов., лук репч., морковь, томат. паста, чеснок, соль йодир.)</t>
    </r>
  </si>
  <si>
    <r>
      <t xml:space="preserve">Напиток с витаминами «Витошка» </t>
    </r>
    <r>
      <rPr>
        <sz val="6"/>
        <color indexed="8"/>
        <rFont val="Times New Roman"/>
        <family val="1"/>
      </rPr>
      <t>(смесь сухая «Витошка, вода.)</t>
    </r>
  </si>
  <si>
    <r>
      <t>Напиток с витаминами «Витошка»</t>
    </r>
    <r>
      <rPr>
        <sz val="6"/>
        <color indexed="8"/>
        <rFont val="Times New Roman"/>
        <family val="1"/>
      </rPr>
      <t xml:space="preserve"> (смесь сухая «Витошка, вода.)</t>
    </r>
  </si>
  <si>
    <r>
      <t>Коржик Загорский</t>
    </r>
    <r>
      <rPr>
        <sz val="12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(мука пшен., масло слив., яйцо, молоко, соль йодир., ванилин, масло подс.)</t>
    </r>
  </si>
  <si>
    <r>
      <t xml:space="preserve">Каша молочная рисовая с маслом </t>
    </r>
    <r>
      <rPr>
        <sz val="6"/>
        <color indexed="8"/>
        <rFont val="Times New Roman"/>
        <family val="1"/>
      </rPr>
      <t>(крупа рисовая, молоко,  сахар, соль йод., масло сл..)</t>
    </r>
  </si>
  <si>
    <t>180/10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</si>
  <si>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(сыр, масло слив, хлеб пшен йод.)</t>
    </r>
  </si>
  <si>
    <t>Груша  свежая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</si>
  <si>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(сыр, масло слив,хлеб пшен йод.)</t>
    </r>
  </si>
  <si>
    <r>
      <t>Рассольник Ленинградский с фаршем</t>
    </r>
    <r>
      <rPr>
        <sz val="7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(говядина, крупа перловая, картофель, морковь, лук репч., томат паста, масло подсолн., огурцы солен., соль йод.)</t>
    </r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</si>
  <si>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</rPr>
      <t>80/30</t>
    </r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</si>
  <si>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сахар, лимон.кислота,  аскорб. кислота)</t>
    </r>
  </si>
  <si>
    <r>
      <t>Рассольник Ленинградский с фаршем</t>
    </r>
    <r>
      <rPr>
        <sz val="6"/>
        <color indexed="8"/>
        <rFont val="Times New Roman"/>
        <family val="1"/>
      </rPr>
      <t xml:space="preserve"> (говядина, крупа перловая, картофель, морковь, лук репч., томат паста, масло подсолн., огурцы солен., соль йод.)</t>
    </r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</si>
  <si>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</rPr>
      <t>80/40</t>
    </r>
  </si>
  <si>
    <r>
      <t xml:space="preserve">Биточки рыбные по-домашнему с маслом </t>
    </r>
    <r>
      <rPr>
        <sz val="6"/>
        <color indexed="8"/>
        <rFont val="Times New Roman"/>
        <family val="1"/>
      </rPr>
      <t>(минтай, лук, крупа рис, сухарь панировочный, соль, мука, вода соль, масло слив.)</t>
    </r>
    <r>
      <rPr>
        <sz val="10"/>
        <color indexed="8"/>
        <rFont val="Times New Roman"/>
        <family val="1"/>
      </rPr>
      <t xml:space="preserve"> 90/5</t>
    </r>
  </si>
  <si>
    <r>
      <t xml:space="preserve">Компот из кураги с вит С </t>
    </r>
    <r>
      <rPr>
        <sz val="6"/>
        <color indexed="8"/>
        <rFont val="Times New Roman"/>
        <family val="1"/>
      </rPr>
      <t>(курага, сахар, лимон.кислота,  аскорб. кислота)</t>
    </r>
  </si>
  <si>
    <t>669а</t>
  </si>
  <si>
    <r>
      <t xml:space="preserve">Биточки рыбные по-домашнему с маслом </t>
    </r>
    <r>
      <rPr>
        <sz val="6"/>
        <color indexed="8"/>
        <rFont val="Times New Roman"/>
        <family val="1"/>
      </rPr>
      <t>(минтай, лук, крупа рис, сухарь панировочный, соль, мука, вода соль, масло слив.)</t>
    </r>
    <r>
      <rPr>
        <sz val="10"/>
        <color indexed="8"/>
        <rFont val="Times New Roman"/>
        <family val="1"/>
      </rPr>
      <t xml:space="preserve"> 90/10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</si>
  <si>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томат.паста, мука пшен., соль йодир.) </t>
    </r>
    <r>
      <rPr>
        <sz val="10"/>
        <color indexed="8"/>
        <rFont val="Times New Roman"/>
        <family val="1"/>
      </rPr>
      <t>45/70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</si>
  <si>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(груши, сахар, лимонная кислота, вода, аскорбиновая кислота).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</si>
  <si>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томат.паста, мука пшен., соль йодир.) </t>
    </r>
    <r>
      <rPr>
        <sz val="10"/>
        <color indexed="8"/>
        <rFont val="Times New Roman"/>
        <family val="1"/>
      </rPr>
      <t>50/75</t>
    </r>
  </si>
  <si>
    <r>
      <t>Плюшка "Эстонская" с сыром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(тесто сдобное дрожжевое, сыр, масло слив.)</t>
    </r>
  </si>
  <si>
    <r>
      <t xml:space="preserve">Чай с лимоном </t>
    </r>
    <r>
      <rPr>
        <sz val="6"/>
        <color indexed="8"/>
        <rFont val="Times New Roman"/>
        <family val="1"/>
      </rPr>
      <t>(чай, сахар,лимон)</t>
    </r>
  </si>
  <si>
    <r>
      <t>Суп из овощей с фаршем</t>
    </r>
    <r>
      <rPr>
        <sz val="9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(говядина, капуста, картофель, морковь, лук репчатый, горошек зелёный, масло растительное, сметана)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</si>
  <si>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</rPr>
      <t>75/30</t>
    </r>
  </si>
  <si>
    <r>
      <t>Компот из изюма с витамином С</t>
    </r>
    <r>
      <rPr>
        <sz val="6"/>
        <color indexed="8"/>
        <rFont val="Times New Roman"/>
        <family val="1"/>
      </rPr>
      <t>(изюм, сахар-песок, витамин С)</t>
    </r>
  </si>
  <si>
    <r>
      <t>Рогалик сахарный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(мука, масло сл., яйцо, сахар-песок, сода, соль йод.)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</si>
  <si>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молоко)</t>
    </r>
  </si>
  <si>
    <r>
      <t xml:space="preserve">Котлета мясная с маслом </t>
    </r>
    <r>
      <rPr>
        <sz val="6"/>
        <color indexed="8"/>
        <rFont val="Times New Roman"/>
        <family val="1"/>
      </rPr>
      <t xml:space="preserve">( говядина, свинина, хлеб пшен., соль йод., сухарь панир.,яйцо,  масло раст., масло сл.)  </t>
    </r>
    <r>
      <rPr>
        <sz val="10"/>
        <color indexed="8"/>
        <rFont val="Times New Roman"/>
        <family val="1"/>
      </rPr>
      <t>90/10</t>
    </r>
  </si>
  <si>
    <r>
      <t xml:space="preserve">Котлета  мясная с маслом </t>
    </r>
    <r>
      <rPr>
        <sz val="6"/>
        <color indexed="8"/>
        <rFont val="Times New Roman"/>
        <family val="1"/>
      </rPr>
      <t xml:space="preserve">( говядина, свинина, хлеб пшен., соль йод., сухарь панир.,яйцо,  масло раст., масло сл.)  </t>
    </r>
    <r>
      <rPr>
        <sz val="10"/>
        <color indexed="8"/>
        <rFont val="Times New Roman"/>
        <family val="1"/>
      </rPr>
      <t>90/10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</si>
</sst>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65" fillId="0" borderId="2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4" fontId="59" fillId="0" borderId="16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22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1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88"/>
  <sheetViews>
    <sheetView tabSelected="1" zoomScale="120" zoomScaleNormal="120" zoomScalePageLayoutView="0" workbookViewId="0" topLeftCell="A328">
      <selection activeCell="B340" sqref="B34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55" t="s">
        <v>17</v>
      </c>
      <c r="H1" s="155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55" t="s">
        <v>18</v>
      </c>
      <c r="H2" s="155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55" t="s">
        <v>19</v>
      </c>
      <c r="H3" s="155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55" t="s">
        <v>20</v>
      </c>
      <c r="H4" s="155"/>
      <c r="I4" s="5"/>
      <c r="J4" s="5"/>
      <c r="K4" s="5"/>
      <c r="L4" s="5"/>
      <c r="M4" s="5"/>
      <c r="N4" s="5"/>
      <c r="R4" s="5"/>
    </row>
    <row r="5" spans="1:18" ht="15">
      <c r="A5" s="4" t="s">
        <v>114</v>
      </c>
      <c r="B5" s="4"/>
      <c r="C5" s="5"/>
      <c r="D5" s="5"/>
      <c r="E5" s="5"/>
      <c r="F5" s="5"/>
      <c r="G5" s="155" t="s">
        <v>21</v>
      </c>
      <c r="H5" s="155"/>
      <c r="I5" s="5"/>
      <c r="J5" s="5"/>
      <c r="K5" s="5"/>
      <c r="L5" s="5"/>
      <c r="M5" s="5"/>
      <c r="N5" s="5"/>
      <c r="R5" s="5"/>
    </row>
    <row r="6" spans="1:8" ht="15.75" customHeight="1">
      <c r="A6" s="157" t="s">
        <v>22</v>
      </c>
      <c r="B6" s="157"/>
      <c r="C6" s="157"/>
      <c r="D6" s="157"/>
      <c r="E6" s="157"/>
      <c r="F6" s="157"/>
      <c r="G6" s="157"/>
      <c r="H6" s="157"/>
    </row>
    <row r="8" spans="1:8" ht="15">
      <c r="A8" s="126" t="s">
        <v>2</v>
      </c>
      <c r="B8" s="126" t="s">
        <v>0</v>
      </c>
      <c r="C8" s="126" t="s">
        <v>1</v>
      </c>
      <c r="D8" s="126" t="s">
        <v>3</v>
      </c>
      <c r="E8" s="126"/>
      <c r="F8" s="126"/>
      <c r="G8" s="19" t="s">
        <v>9</v>
      </c>
      <c r="H8" s="126" t="s">
        <v>7</v>
      </c>
    </row>
    <row r="9" spans="1:8" ht="15">
      <c r="A9" s="126"/>
      <c r="B9" s="126"/>
      <c r="C9" s="126"/>
      <c r="D9" s="19" t="s">
        <v>4</v>
      </c>
      <c r="E9" s="19" t="s">
        <v>5</v>
      </c>
      <c r="F9" s="19" t="s">
        <v>6</v>
      </c>
      <c r="G9" s="19" t="s">
        <v>10</v>
      </c>
      <c r="H9" s="126"/>
    </row>
    <row r="10" spans="1:8" ht="15">
      <c r="A10" s="160" t="s">
        <v>78</v>
      </c>
      <c r="B10" s="160"/>
      <c r="C10" s="160"/>
      <c r="D10" s="160"/>
      <c r="E10" s="160"/>
      <c r="F10" s="160"/>
      <c r="G10" s="160"/>
      <c r="H10" s="160"/>
    </row>
    <row r="11" spans="1:8" ht="15">
      <c r="A11" s="158" t="s">
        <v>51</v>
      </c>
      <c r="B11" s="158"/>
      <c r="C11" s="158"/>
      <c r="D11" s="158"/>
      <c r="E11" s="158"/>
      <c r="F11" s="158"/>
      <c r="G11" s="158"/>
      <c r="H11" s="158"/>
    </row>
    <row r="12" spans="1:8" ht="15.75" customHeight="1" thickBot="1">
      <c r="A12" s="161" t="s">
        <v>25</v>
      </c>
      <c r="B12" s="162"/>
      <c r="C12" s="162"/>
      <c r="D12" s="162"/>
      <c r="E12" s="162"/>
      <c r="F12" s="162"/>
      <c r="G12" s="162"/>
      <c r="H12" s="163"/>
    </row>
    <row r="13" spans="1:8" ht="23.25" customHeight="1" thickBot="1">
      <c r="A13" s="159" t="s">
        <v>8</v>
      </c>
      <c r="B13" s="75" t="s">
        <v>115</v>
      </c>
      <c r="C13" s="76" t="s">
        <v>90</v>
      </c>
      <c r="D13" s="81">
        <v>1.64</v>
      </c>
      <c r="E13" s="82">
        <v>1.47</v>
      </c>
      <c r="F13" s="82">
        <v>0.09</v>
      </c>
      <c r="G13" s="82">
        <v>20.15</v>
      </c>
      <c r="H13" s="82" t="s">
        <v>123</v>
      </c>
    </row>
    <row r="14" spans="1:8" ht="23.25" customHeight="1" thickBot="1">
      <c r="A14" s="159"/>
      <c r="B14" s="77" t="s">
        <v>120</v>
      </c>
      <c r="C14" s="80" t="s">
        <v>116</v>
      </c>
      <c r="D14" s="83">
        <v>5.59</v>
      </c>
      <c r="E14" s="84">
        <v>7.06</v>
      </c>
      <c r="F14" s="84">
        <v>29.13</v>
      </c>
      <c r="G14" s="84">
        <v>202.38</v>
      </c>
      <c r="H14" s="84" t="s">
        <v>72</v>
      </c>
    </row>
    <row r="15" spans="1:8" ht="26.25" customHeight="1" thickBot="1">
      <c r="A15" s="159"/>
      <c r="B15" s="77" t="s">
        <v>121</v>
      </c>
      <c r="C15" s="78" t="s">
        <v>117</v>
      </c>
      <c r="D15" s="83">
        <v>4.91</v>
      </c>
      <c r="E15" s="84">
        <v>3.49</v>
      </c>
      <c r="F15" s="84">
        <v>16.45</v>
      </c>
      <c r="G15" s="84">
        <v>116.88</v>
      </c>
      <c r="H15" s="84">
        <v>868</v>
      </c>
    </row>
    <row r="16" spans="1:8" ht="22.5" customHeight="1" thickBot="1">
      <c r="A16" s="159"/>
      <c r="B16" s="77" t="s">
        <v>122</v>
      </c>
      <c r="C16" s="78">
        <v>200</v>
      </c>
      <c r="D16" s="83">
        <v>1.82</v>
      </c>
      <c r="E16" s="84">
        <v>1.67</v>
      </c>
      <c r="F16" s="84">
        <v>13.22</v>
      </c>
      <c r="G16" s="84">
        <v>75.19</v>
      </c>
      <c r="H16" s="84">
        <v>986</v>
      </c>
    </row>
    <row r="17" spans="1:8" ht="23.25" customHeight="1" thickBot="1">
      <c r="A17" s="159"/>
      <c r="B17" s="77" t="s">
        <v>118</v>
      </c>
      <c r="C17" s="78" t="s">
        <v>119</v>
      </c>
      <c r="D17" s="83">
        <v>6</v>
      </c>
      <c r="E17" s="84">
        <v>6.4</v>
      </c>
      <c r="F17" s="84">
        <v>9.4</v>
      </c>
      <c r="G17" s="84">
        <v>120</v>
      </c>
      <c r="H17" s="84" t="s">
        <v>64</v>
      </c>
    </row>
    <row r="18" spans="1:8" ht="15" customHeight="1">
      <c r="A18" s="133" t="s">
        <v>11</v>
      </c>
      <c r="B18" s="133"/>
      <c r="C18" s="59">
        <v>638</v>
      </c>
      <c r="D18" s="59">
        <f>SUM(D13:D17)</f>
        <v>19.96</v>
      </c>
      <c r="E18" s="59">
        <f>SUM(E13:E17)</f>
        <v>20.09</v>
      </c>
      <c r="F18" s="59">
        <f>SUM(F13:F17)</f>
        <v>68.29</v>
      </c>
      <c r="G18" s="59">
        <f>SUM(G13:G17)</f>
        <v>534.5999999999999</v>
      </c>
      <c r="H18" s="58" t="s">
        <v>64</v>
      </c>
    </row>
    <row r="19" spans="1:8" ht="15" customHeight="1" thickBot="1">
      <c r="A19" s="134" t="s">
        <v>26</v>
      </c>
      <c r="B19" s="138"/>
      <c r="C19" s="138"/>
      <c r="D19" s="138"/>
      <c r="E19" s="138"/>
      <c r="F19" s="138"/>
      <c r="G19" s="138"/>
      <c r="H19" s="138"/>
    </row>
    <row r="20" spans="1:8" ht="21" customHeight="1" thickBot="1">
      <c r="A20" s="126" t="s">
        <v>8</v>
      </c>
      <c r="B20" s="75" t="s">
        <v>115</v>
      </c>
      <c r="C20" s="76" t="s">
        <v>90</v>
      </c>
      <c r="D20" s="81">
        <v>1.64</v>
      </c>
      <c r="E20" s="82">
        <v>1.47</v>
      </c>
      <c r="F20" s="82">
        <v>0.09</v>
      </c>
      <c r="G20" s="82">
        <v>20.15</v>
      </c>
      <c r="H20" s="82" t="s">
        <v>123</v>
      </c>
    </row>
    <row r="21" spans="1:8" ht="21" customHeight="1" thickBot="1">
      <c r="A21" s="126"/>
      <c r="B21" s="77" t="s">
        <v>120</v>
      </c>
      <c r="C21" s="78" t="s">
        <v>124</v>
      </c>
      <c r="D21" s="83">
        <v>6.57</v>
      </c>
      <c r="E21" s="84">
        <v>8.3</v>
      </c>
      <c r="F21" s="84">
        <v>34.27</v>
      </c>
      <c r="G21" s="84">
        <v>238.1</v>
      </c>
      <c r="H21" s="84" t="s">
        <v>72</v>
      </c>
    </row>
    <row r="22" spans="1:8" ht="19.5" customHeight="1" thickBot="1">
      <c r="A22" s="126"/>
      <c r="B22" s="77" t="s">
        <v>125</v>
      </c>
      <c r="C22" s="78" t="s">
        <v>126</v>
      </c>
      <c r="D22" s="83">
        <v>5.6</v>
      </c>
      <c r="E22" s="84">
        <v>3.98</v>
      </c>
      <c r="F22" s="84">
        <v>18.74</v>
      </c>
      <c r="G22" s="84">
        <v>133.19</v>
      </c>
      <c r="H22" s="84">
        <v>868</v>
      </c>
    </row>
    <row r="23" spans="1:8" ht="20.25" customHeight="1" thickBot="1">
      <c r="A23" s="126"/>
      <c r="B23" s="77" t="s">
        <v>122</v>
      </c>
      <c r="C23" s="78">
        <v>200</v>
      </c>
      <c r="D23" s="83">
        <v>1.82</v>
      </c>
      <c r="E23" s="84">
        <v>1.67</v>
      </c>
      <c r="F23" s="84">
        <v>13.22</v>
      </c>
      <c r="G23" s="84">
        <v>75.19</v>
      </c>
      <c r="H23" s="84">
        <v>986</v>
      </c>
    </row>
    <row r="24" spans="1:8" ht="20.25" customHeight="1" thickBot="1">
      <c r="A24" s="126"/>
      <c r="B24" s="77" t="s">
        <v>118</v>
      </c>
      <c r="C24" s="78" t="s">
        <v>119</v>
      </c>
      <c r="D24" s="83">
        <v>6</v>
      </c>
      <c r="E24" s="84">
        <v>6.4</v>
      </c>
      <c r="F24" s="84">
        <v>9.4</v>
      </c>
      <c r="G24" s="84">
        <v>120</v>
      </c>
      <c r="H24" s="84" t="s">
        <v>64</v>
      </c>
    </row>
    <row r="25" spans="1:8" ht="15" customHeight="1">
      <c r="A25" s="133" t="s">
        <v>11</v>
      </c>
      <c r="B25" s="133"/>
      <c r="C25" s="59">
        <v>686</v>
      </c>
      <c r="D25" s="59">
        <f>SUM(D20:D24)</f>
        <v>21.630000000000003</v>
      </c>
      <c r="E25" s="59">
        <f>SUM(E20:E24)</f>
        <v>21.82</v>
      </c>
      <c r="F25" s="59">
        <f>SUM(F20:F24)</f>
        <v>75.72000000000001</v>
      </c>
      <c r="G25" s="59">
        <f>SUM(G20:G24)</f>
        <v>586.63</v>
      </c>
      <c r="H25" s="58" t="s">
        <v>64</v>
      </c>
    </row>
    <row r="26" spans="1:8" ht="15.75" thickBot="1">
      <c r="A26" s="134" t="s">
        <v>25</v>
      </c>
      <c r="B26" s="138"/>
      <c r="C26" s="138"/>
      <c r="D26" s="138"/>
      <c r="E26" s="138"/>
      <c r="F26" s="138"/>
      <c r="G26" s="138"/>
      <c r="H26" s="138"/>
    </row>
    <row r="27" spans="1:8" ht="24.75" customHeight="1" thickBot="1">
      <c r="A27" s="126" t="s">
        <v>12</v>
      </c>
      <c r="B27" s="75" t="s">
        <v>127</v>
      </c>
      <c r="C27" s="76" t="s">
        <v>84</v>
      </c>
      <c r="D27" s="81">
        <v>4.26</v>
      </c>
      <c r="E27" s="82">
        <v>6.26</v>
      </c>
      <c r="F27" s="82">
        <v>11.72</v>
      </c>
      <c r="G27" s="82">
        <v>120.26</v>
      </c>
      <c r="H27" s="82" t="s">
        <v>131</v>
      </c>
    </row>
    <row r="28" spans="1:8" ht="34.5" customHeight="1" thickBot="1">
      <c r="A28" s="126"/>
      <c r="B28" s="79" t="s">
        <v>128</v>
      </c>
      <c r="C28" s="78">
        <v>120</v>
      </c>
      <c r="D28" s="83">
        <v>13.36</v>
      </c>
      <c r="E28" s="84">
        <v>21.62</v>
      </c>
      <c r="F28" s="84">
        <v>13.62</v>
      </c>
      <c r="G28" s="84">
        <v>302.5</v>
      </c>
      <c r="H28" s="84">
        <v>1055</v>
      </c>
    </row>
    <row r="29" spans="1:8" ht="30" customHeight="1" thickBot="1">
      <c r="A29" s="126"/>
      <c r="B29" s="77" t="s">
        <v>129</v>
      </c>
      <c r="C29" s="80">
        <v>150</v>
      </c>
      <c r="D29" s="89">
        <v>3.39</v>
      </c>
      <c r="E29" s="90">
        <v>4.11</v>
      </c>
      <c r="F29" s="104">
        <v>20.67</v>
      </c>
      <c r="G29" s="90">
        <v>133.23</v>
      </c>
      <c r="H29" s="84">
        <v>676</v>
      </c>
    </row>
    <row r="30" spans="1:8" ht="18.75" customHeight="1" thickBot="1">
      <c r="A30" s="126"/>
      <c r="B30" s="77" t="s">
        <v>130</v>
      </c>
      <c r="C30" s="80">
        <v>200</v>
      </c>
      <c r="D30" s="83">
        <v>0</v>
      </c>
      <c r="E30" s="84">
        <v>0</v>
      </c>
      <c r="F30" s="84">
        <v>19.4</v>
      </c>
      <c r="G30" s="84">
        <v>77.6</v>
      </c>
      <c r="H30" s="84">
        <v>1014</v>
      </c>
    </row>
    <row r="31" spans="1:8" ht="15.75" thickBot="1">
      <c r="A31" s="126"/>
      <c r="B31" s="77" t="s">
        <v>67</v>
      </c>
      <c r="C31" s="80">
        <v>20</v>
      </c>
      <c r="D31" s="83">
        <v>1.5</v>
      </c>
      <c r="E31" s="84">
        <v>0.2</v>
      </c>
      <c r="F31" s="84">
        <v>10.2</v>
      </c>
      <c r="G31" s="84">
        <v>48.6</v>
      </c>
      <c r="H31" s="84" t="s">
        <v>64</v>
      </c>
    </row>
    <row r="32" spans="1:8" ht="15.75" thickBot="1">
      <c r="A32" s="126"/>
      <c r="B32" s="77" t="s">
        <v>68</v>
      </c>
      <c r="C32" s="80">
        <v>20</v>
      </c>
      <c r="D32" s="83">
        <v>1.32</v>
      </c>
      <c r="E32" s="84">
        <v>0.24</v>
      </c>
      <c r="F32" s="84">
        <v>7.92</v>
      </c>
      <c r="G32" s="84">
        <v>39.12</v>
      </c>
      <c r="H32" s="91" t="s">
        <v>64</v>
      </c>
    </row>
    <row r="33" spans="1:8" ht="15.75" thickBot="1">
      <c r="A33" s="126"/>
      <c r="B33" s="77" t="s">
        <v>107</v>
      </c>
      <c r="C33" s="80">
        <v>105</v>
      </c>
      <c r="D33" s="83">
        <v>0.84</v>
      </c>
      <c r="E33" s="84">
        <v>0.21</v>
      </c>
      <c r="F33" s="84">
        <v>7.88</v>
      </c>
      <c r="G33" s="84">
        <v>36.75</v>
      </c>
      <c r="H33" s="91"/>
    </row>
    <row r="34" spans="1:14" ht="15" customHeight="1">
      <c r="A34" s="133" t="s">
        <v>13</v>
      </c>
      <c r="B34" s="133"/>
      <c r="C34" s="59">
        <v>840</v>
      </c>
      <c r="D34" s="59">
        <f>SUM(D27:D32)</f>
        <v>23.83</v>
      </c>
      <c r="E34" s="59">
        <f>SUM(E27:E32)</f>
        <v>32.43000000000001</v>
      </c>
      <c r="F34" s="59">
        <f>SUM(F27:F32)</f>
        <v>83.53</v>
      </c>
      <c r="G34" s="59">
        <f>SUM(G27:G33)</f>
        <v>758.0600000000001</v>
      </c>
      <c r="H34" s="58" t="s">
        <v>64</v>
      </c>
      <c r="I34" s="6"/>
      <c r="J34" s="6"/>
      <c r="K34" s="6"/>
      <c r="L34" s="6"/>
      <c r="M34" s="6"/>
      <c r="N34" s="6"/>
    </row>
    <row r="35" spans="1:8" ht="15.75" thickBot="1">
      <c r="A35" s="134" t="s">
        <v>26</v>
      </c>
      <c r="B35" s="138"/>
      <c r="C35" s="138"/>
      <c r="D35" s="138"/>
      <c r="E35" s="138"/>
      <c r="F35" s="138"/>
      <c r="G35" s="138"/>
      <c r="H35" s="138"/>
    </row>
    <row r="36" spans="1:8" ht="34.5" thickBot="1">
      <c r="A36" s="126" t="s">
        <v>12</v>
      </c>
      <c r="B36" s="75" t="s">
        <v>127</v>
      </c>
      <c r="C36" s="76" t="s">
        <v>85</v>
      </c>
      <c r="D36" s="81">
        <v>5.31</v>
      </c>
      <c r="E36" s="82">
        <v>7.79</v>
      </c>
      <c r="F36" s="82">
        <v>14.59</v>
      </c>
      <c r="G36" s="88">
        <v>149.65</v>
      </c>
      <c r="H36" s="82" t="s">
        <v>131</v>
      </c>
    </row>
    <row r="37" spans="1:8" ht="34.5" thickBot="1">
      <c r="A37" s="126"/>
      <c r="B37" s="79" t="s">
        <v>132</v>
      </c>
      <c r="C37" s="78">
        <v>120</v>
      </c>
      <c r="D37" s="83">
        <v>13.36</v>
      </c>
      <c r="E37" s="84">
        <v>21.62</v>
      </c>
      <c r="F37" s="84">
        <v>13.62</v>
      </c>
      <c r="G37" s="84">
        <v>302.5</v>
      </c>
      <c r="H37" s="84">
        <v>1055</v>
      </c>
    </row>
    <row r="38" spans="1:8" ht="38.25" customHeight="1" thickBot="1">
      <c r="A38" s="126"/>
      <c r="B38" s="77" t="s">
        <v>133</v>
      </c>
      <c r="C38" s="80">
        <v>180</v>
      </c>
      <c r="D38" s="89">
        <v>4.07</v>
      </c>
      <c r="E38" s="90">
        <v>4.93</v>
      </c>
      <c r="F38" s="90">
        <v>24.8</v>
      </c>
      <c r="G38" s="90">
        <v>159.88</v>
      </c>
      <c r="H38" s="84">
        <v>676</v>
      </c>
    </row>
    <row r="39" spans="1:8" ht="31.5" customHeight="1" thickBot="1">
      <c r="A39" s="126"/>
      <c r="B39" s="77" t="s">
        <v>130</v>
      </c>
      <c r="C39" s="80">
        <v>200</v>
      </c>
      <c r="D39" s="83">
        <v>0</v>
      </c>
      <c r="E39" s="84">
        <v>0</v>
      </c>
      <c r="F39" s="84">
        <v>19.4</v>
      </c>
      <c r="G39" s="84">
        <v>77.6</v>
      </c>
      <c r="H39" s="84">
        <v>1014</v>
      </c>
    </row>
    <row r="40" spans="1:8" ht="15.75" customHeight="1" thickBot="1">
      <c r="A40" s="126"/>
      <c r="B40" s="77" t="s">
        <v>67</v>
      </c>
      <c r="C40" s="80">
        <v>30</v>
      </c>
      <c r="D40" s="83">
        <v>2.25</v>
      </c>
      <c r="E40" s="84">
        <v>0.3</v>
      </c>
      <c r="F40" s="84">
        <v>15.3</v>
      </c>
      <c r="G40" s="84">
        <v>72.9</v>
      </c>
      <c r="H40" s="84" t="s">
        <v>64</v>
      </c>
    </row>
    <row r="41" spans="1:8" ht="15.75" thickBot="1">
      <c r="A41" s="126"/>
      <c r="B41" s="79" t="s">
        <v>68</v>
      </c>
      <c r="C41" s="80">
        <v>25</v>
      </c>
      <c r="D41" s="83">
        <v>1.65</v>
      </c>
      <c r="E41" s="84">
        <v>0.3</v>
      </c>
      <c r="F41" s="84">
        <v>9.9</v>
      </c>
      <c r="G41" s="84">
        <v>48.9</v>
      </c>
      <c r="H41" s="84"/>
    </row>
    <row r="42" spans="1:8" ht="15.75" thickBot="1">
      <c r="A42" s="126"/>
      <c r="B42" s="77" t="s">
        <v>107</v>
      </c>
      <c r="C42" s="78">
        <v>148</v>
      </c>
      <c r="D42" s="83">
        <v>1.18</v>
      </c>
      <c r="E42" s="84">
        <v>0.3</v>
      </c>
      <c r="F42" s="84">
        <v>11.1</v>
      </c>
      <c r="G42" s="84">
        <v>51.8</v>
      </c>
      <c r="H42" s="91"/>
    </row>
    <row r="43" spans="1:8" ht="15" customHeight="1" thickBot="1">
      <c r="A43" s="133" t="s">
        <v>13</v>
      </c>
      <c r="B43" s="133"/>
      <c r="C43" s="59">
        <v>983</v>
      </c>
      <c r="D43" s="59">
        <f>SUM(D36:D42)</f>
        <v>27.819999999999997</v>
      </c>
      <c r="E43" s="59">
        <f>SUM(E36:E42)</f>
        <v>35.239999999999995</v>
      </c>
      <c r="F43" s="59">
        <f>SUM(F36:F42)</f>
        <v>108.71</v>
      </c>
      <c r="G43" s="59">
        <f>SUM(G36:G42)</f>
        <v>863.2299999999999</v>
      </c>
      <c r="H43" s="58" t="s">
        <v>64</v>
      </c>
    </row>
    <row r="44" spans="1:8" ht="24.75" customHeight="1" thickBot="1">
      <c r="A44" s="141" t="s">
        <v>14</v>
      </c>
      <c r="B44" s="75" t="s">
        <v>171</v>
      </c>
      <c r="C44" s="85">
        <v>75</v>
      </c>
      <c r="D44" s="81">
        <v>6.34</v>
      </c>
      <c r="E44" s="82">
        <v>6.1</v>
      </c>
      <c r="F44" s="82">
        <v>44.18</v>
      </c>
      <c r="G44" s="82">
        <v>256.98</v>
      </c>
      <c r="H44" s="82">
        <v>324</v>
      </c>
    </row>
    <row r="45" spans="1:8" ht="19.5" customHeight="1" thickBot="1">
      <c r="A45" s="126"/>
      <c r="B45" s="77" t="s">
        <v>172</v>
      </c>
      <c r="C45" s="80" t="s">
        <v>83</v>
      </c>
      <c r="D45" s="83">
        <v>1.36</v>
      </c>
      <c r="E45" s="84">
        <v>1.41</v>
      </c>
      <c r="F45" s="84">
        <v>2.14</v>
      </c>
      <c r="G45" s="84">
        <v>26.69</v>
      </c>
      <c r="H45" s="84">
        <v>603</v>
      </c>
    </row>
    <row r="46" spans="1:8" ht="15">
      <c r="A46" s="132" t="s">
        <v>15</v>
      </c>
      <c r="B46" s="132"/>
      <c r="C46" s="71">
        <v>275</v>
      </c>
      <c r="D46" s="59">
        <v>8.35</v>
      </c>
      <c r="E46" s="59">
        <v>11.55</v>
      </c>
      <c r="F46" s="59">
        <v>42.37</v>
      </c>
      <c r="G46" s="59">
        <f>SUM(G44:G45)</f>
        <v>283.67</v>
      </c>
      <c r="H46" s="59"/>
    </row>
    <row r="47" spans="1:8" ht="15">
      <c r="A47" s="146" t="s">
        <v>27</v>
      </c>
      <c r="B47" s="146"/>
      <c r="C47" s="28"/>
      <c r="D47" s="22">
        <f>D46+D34+D18</f>
        <v>52.14</v>
      </c>
      <c r="E47" s="22">
        <f>E46+E34+E18</f>
        <v>64.07000000000001</v>
      </c>
      <c r="F47" s="22">
        <f>F46+F34+F18</f>
        <v>194.19</v>
      </c>
      <c r="G47" s="22">
        <f>G46+G34+G18</f>
        <v>1576.33</v>
      </c>
      <c r="H47" s="40"/>
    </row>
    <row r="48" spans="1:8" ht="15">
      <c r="A48" s="29" t="s">
        <v>28</v>
      </c>
      <c r="B48" s="29"/>
      <c r="C48" s="28"/>
      <c r="D48" s="22">
        <f>D46+D43+D25</f>
        <v>57.8</v>
      </c>
      <c r="E48" s="22">
        <f>E46+E43+E25</f>
        <v>68.60999999999999</v>
      </c>
      <c r="F48" s="22">
        <f>F46+F43+F25</f>
        <v>226.8</v>
      </c>
      <c r="G48" s="22">
        <f>G46+G43+G25</f>
        <v>1733.5299999999997</v>
      </c>
      <c r="H48" s="30"/>
    </row>
    <row r="49" spans="1:8" ht="15.75">
      <c r="A49" s="156" t="s">
        <v>52</v>
      </c>
      <c r="B49" s="156"/>
      <c r="C49" s="156"/>
      <c r="D49" s="156"/>
      <c r="E49" s="156"/>
      <c r="F49" s="156"/>
      <c r="G49" s="156"/>
      <c r="H49" s="156"/>
    </row>
    <row r="50" spans="1:8" ht="15.75" thickBot="1">
      <c r="A50" s="134" t="s">
        <v>25</v>
      </c>
      <c r="B50" s="138"/>
      <c r="C50" s="138"/>
      <c r="D50" s="138"/>
      <c r="E50" s="138"/>
      <c r="F50" s="138"/>
      <c r="G50" s="138"/>
      <c r="H50" s="138"/>
    </row>
    <row r="51" spans="1:8" ht="45" customHeight="1" thickBot="1">
      <c r="A51" s="126" t="s">
        <v>8</v>
      </c>
      <c r="B51" s="86" t="s">
        <v>134</v>
      </c>
      <c r="C51" s="85">
        <v>110</v>
      </c>
      <c r="D51" s="81">
        <v>18.28</v>
      </c>
      <c r="E51" s="82">
        <v>4.74</v>
      </c>
      <c r="F51" s="82">
        <v>14.09</v>
      </c>
      <c r="G51" s="82">
        <v>172.16</v>
      </c>
      <c r="H51" s="82">
        <v>973</v>
      </c>
    </row>
    <row r="52" spans="1:8" ht="45" customHeight="1" thickBot="1">
      <c r="A52" s="126"/>
      <c r="B52" s="77" t="s">
        <v>135</v>
      </c>
      <c r="C52" s="78">
        <v>150</v>
      </c>
      <c r="D52" s="89">
        <v>3.6</v>
      </c>
      <c r="E52" s="90">
        <v>4.78</v>
      </c>
      <c r="F52" s="90">
        <v>36.44</v>
      </c>
      <c r="G52" s="90">
        <v>203.23</v>
      </c>
      <c r="H52" s="84">
        <v>552</v>
      </c>
    </row>
    <row r="53" spans="1:8" ht="22.5" customHeight="1" thickBot="1">
      <c r="A53" s="126"/>
      <c r="B53" s="77" t="s">
        <v>136</v>
      </c>
      <c r="C53" s="80" t="s">
        <v>83</v>
      </c>
      <c r="D53" s="83">
        <v>1.36</v>
      </c>
      <c r="E53" s="84">
        <v>1.41</v>
      </c>
      <c r="F53" s="84">
        <v>2.14</v>
      </c>
      <c r="G53" s="84">
        <v>26.69</v>
      </c>
      <c r="H53" s="84">
        <v>603</v>
      </c>
    </row>
    <row r="54" spans="1:8" ht="31.5" customHeight="1" thickBot="1">
      <c r="A54" s="126"/>
      <c r="B54" s="77" t="s">
        <v>67</v>
      </c>
      <c r="C54" s="80">
        <v>25</v>
      </c>
      <c r="D54" s="83">
        <v>1.88</v>
      </c>
      <c r="E54" s="84">
        <v>0.25</v>
      </c>
      <c r="F54" s="84">
        <v>12.75</v>
      </c>
      <c r="G54" s="84">
        <v>60.75</v>
      </c>
      <c r="H54" s="84" t="s">
        <v>64</v>
      </c>
    </row>
    <row r="55" spans="1:8" ht="15.75" thickBot="1">
      <c r="A55" s="126"/>
      <c r="B55" s="77" t="s">
        <v>137</v>
      </c>
      <c r="C55" s="80">
        <v>157</v>
      </c>
      <c r="D55" s="83">
        <v>1.26</v>
      </c>
      <c r="E55" s="84">
        <v>0.31</v>
      </c>
      <c r="F55" s="84">
        <v>11.78</v>
      </c>
      <c r="G55" s="84">
        <v>54.95</v>
      </c>
      <c r="H55" s="84"/>
    </row>
    <row r="56" spans="1:8" ht="15.75" customHeight="1" thickBot="1">
      <c r="A56" s="133" t="s">
        <v>11</v>
      </c>
      <c r="B56" s="133"/>
      <c r="C56" s="63">
        <v>642</v>
      </c>
      <c r="D56" s="64">
        <f>SUM(D51:D55)</f>
        <v>26.380000000000003</v>
      </c>
      <c r="E56" s="65">
        <f>SUM(E51:E55)</f>
        <v>11.49</v>
      </c>
      <c r="F56" s="65">
        <f>SUM(F51:F55)</f>
        <v>77.2</v>
      </c>
      <c r="G56" s="65">
        <f>SUM(G51:G55)</f>
        <v>517.78</v>
      </c>
      <c r="H56" s="62"/>
    </row>
    <row r="57" spans="1:8" ht="15.75" thickBot="1">
      <c r="A57" s="134" t="s">
        <v>26</v>
      </c>
      <c r="B57" s="138"/>
      <c r="C57" s="138"/>
      <c r="D57" s="138"/>
      <c r="E57" s="138"/>
      <c r="F57" s="138"/>
      <c r="G57" s="138"/>
      <c r="H57" s="138"/>
    </row>
    <row r="58" spans="1:8" ht="30.75" customHeight="1" thickBot="1">
      <c r="A58" s="126" t="s">
        <v>8</v>
      </c>
      <c r="B58" s="86" t="s">
        <v>134</v>
      </c>
      <c r="C58" s="85">
        <v>110</v>
      </c>
      <c r="D58" s="81">
        <v>18.28</v>
      </c>
      <c r="E58" s="82">
        <v>4.74</v>
      </c>
      <c r="F58" s="82">
        <v>14.09</v>
      </c>
      <c r="G58" s="82">
        <v>172.16</v>
      </c>
      <c r="H58" s="82">
        <v>973</v>
      </c>
    </row>
    <row r="59" spans="1:8" ht="30.75" customHeight="1" thickBot="1">
      <c r="A59" s="126"/>
      <c r="B59" s="77" t="s">
        <v>138</v>
      </c>
      <c r="C59" s="78">
        <v>180</v>
      </c>
      <c r="D59" s="89">
        <v>4.33</v>
      </c>
      <c r="E59" s="90">
        <v>5.74</v>
      </c>
      <c r="F59" s="90">
        <v>43.73</v>
      </c>
      <c r="G59" s="90">
        <v>243.88</v>
      </c>
      <c r="H59" s="84">
        <v>552</v>
      </c>
    </row>
    <row r="60" spans="1:8" ht="28.5" customHeight="1" thickBot="1">
      <c r="A60" s="126"/>
      <c r="B60" s="77" t="s">
        <v>136</v>
      </c>
      <c r="C60" s="80" t="s">
        <v>83</v>
      </c>
      <c r="D60" s="83">
        <v>1.36</v>
      </c>
      <c r="E60" s="84">
        <v>1.41</v>
      </c>
      <c r="F60" s="84">
        <v>2.14</v>
      </c>
      <c r="G60" s="84">
        <v>26.69</v>
      </c>
      <c r="H60" s="84">
        <v>603</v>
      </c>
    </row>
    <row r="61" spans="1:8" ht="15.75" thickBot="1">
      <c r="A61" s="126"/>
      <c r="B61" s="77" t="s">
        <v>67</v>
      </c>
      <c r="C61" s="80">
        <v>25</v>
      </c>
      <c r="D61" s="83">
        <v>1.88</v>
      </c>
      <c r="E61" s="84">
        <v>0.25</v>
      </c>
      <c r="F61" s="84">
        <v>12.75</v>
      </c>
      <c r="G61" s="84">
        <v>60.75</v>
      </c>
      <c r="H61" s="84" t="s">
        <v>64</v>
      </c>
    </row>
    <row r="62" spans="1:8" ht="15" customHeight="1" thickBot="1">
      <c r="A62" s="126"/>
      <c r="B62" s="77" t="s">
        <v>137</v>
      </c>
      <c r="C62" s="80">
        <v>176</v>
      </c>
      <c r="D62" s="83">
        <v>1.41</v>
      </c>
      <c r="E62" s="84">
        <v>0.35</v>
      </c>
      <c r="F62" s="84">
        <v>13.2</v>
      </c>
      <c r="G62" s="84">
        <v>61.6</v>
      </c>
      <c r="H62" s="84"/>
    </row>
    <row r="63" spans="1:8" ht="16.5" customHeight="1" thickBot="1">
      <c r="A63" s="133" t="s">
        <v>11</v>
      </c>
      <c r="B63" s="133"/>
      <c r="C63" s="64">
        <v>691</v>
      </c>
      <c r="D63" s="64">
        <f>SUM(D58:D62)</f>
        <v>27.259999999999998</v>
      </c>
      <c r="E63" s="65">
        <f>SUM(E58:E62)</f>
        <v>12.49</v>
      </c>
      <c r="F63" s="65">
        <f>SUM(F58:F62)</f>
        <v>85.91</v>
      </c>
      <c r="G63" s="65">
        <f>SUM(G58:G62)</f>
        <v>565.0799999999999</v>
      </c>
      <c r="H63" s="62"/>
    </row>
    <row r="64" spans="1:8" ht="15.75" thickBot="1">
      <c r="A64" s="134" t="s">
        <v>25</v>
      </c>
      <c r="B64" s="138"/>
      <c r="C64" s="138"/>
      <c r="D64" s="138"/>
      <c r="E64" s="138"/>
      <c r="F64" s="138"/>
      <c r="G64" s="138"/>
      <c r="H64" s="138"/>
    </row>
    <row r="65" spans="1:8" ht="33.75" customHeight="1" thickBot="1">
      <c r="A65" s="126" t="s">
        <v>12</v>
      </c>
      <c r="B65" s="75" t="s">
        <v>139</v>
      </c>
      <c r="C65" s="76" t="s">
        <v>79</v>
      </c>
      <c r="D65" s="81">
        <v>8.64</v>
      </c>
      <c r="E65" s="82">
        <v>7.45</v>
      </c>
      <c r="F65" s="82">
        <v>14.63</v>
      </c>
      <c r="G65" s="88">
        <v>160.08</v>
      </c>
      <c r="H65" s="82">
        <v>157</v>
      </c>
    </row>
    <row r="66" spans="1:8" ht="42" customHeight="1" thickBot="1">
      <c r="A66" s="126"/>
      <c r="B66" s="105" t="s">
        <v>142</v>
      </c>
      <c r="C66" s="106">
        <v>95</v>
      </c>
      <c r="D66" s="81">
        <v>15.03</v>
      </c>
      <c r="E66" s="82">
        <v>7.96</v>
      </c>
      <c r="F66" s="82">
        <v>8.56</v>
      </c>
      <c r="G66" s="82">
        <v>165.99</v>
      </c>
      <c r="H66" s="82">
        <v>1046</v>
      </c>
    </row>
    <row r="67" spans="1:8" ht="29.25" customHeight="1" thickBot="1">
      <c r="A67" s="126"/>
      <c r="B67" s="75" t="s">
        <v>140</v>
      </c>
      <c r="C67" s="85">
        <v>150</v>
      </c>
      <c r="D67" s="87">
        <v>2.98</v>
      </c>
      <c r="E67" s="88">
        <v>5.87</v>
      </c>
      <c r="F67" s="88">
        <v>18.63</v>
      </c>
      <c r="G67" s="88">
        <v>139.27</v>
      </c>
      <c r="H67" s="88">
        <v>867</v>
      </c>
    </row>
    <row r="68" spans="1:8" ht="29.25" customHeight="1" thickBot="1">
      <c r="A68" s="126"/>
      <c r="B68" s="77" t="s">
        <v>141</v>
      </c>
      <c r="C68" s="80">
        <v>200</v>
      </c>
      <c r="D68" s="83">
        <v>0.99</v>
      </c>
      <c r="E68" s="84">
        <v>0.06</v>
      </c>
      <c r="F68" s="84">
        <v>18.36</v>
      </c>
      <c r="G68" s="84">
        <v>77.94</v>
      </c>
      <c r="H68" s="84">
        <v>669</v>
      </c>
    </row>
    <row r="69" spans="1:8" ht="28.5" customHeight="1" thickBot="1">
      <c r="A69" s="126"/>
      <c r="B69" s="77" t="s">
        <v>67</v>
      </c>
      <c r="C69" s="80">
        <v>20</v>
      </c>
      <c r="D69" s="83">
        <v>1.5</v>
      </c>
      <c r="E69" s="84">
        <v>0.2</v>
      </c>
      <c r="F69" s="84">
        <v>10.2</v>
      </c>
      <c r="G69" s="84">
        <v>48.6</v>
      </c>
      <c r="H69" s="84" t="s">
        <v>64</v>
      </c>
    </row>
    <row r="70" spans="1:8" ht="15.75" thickBot="1">
      <c r="A70" s="126"/>
      <c r="B70" s="77" t="s">
        <v>68</v>
      </c>
      <c r="C70" s="80">
        <v>20</v>
      </c>
      <c r="D70" s="83">
        <v>1.32</v>
      </c>
      <c r="E70" s="84">
        <v>0.24</v>
      </c>
      <c r="F70" s="84">
        <v>7.92</v>
      </c>
      <c r="G70" s="84">
        <v>39.12</v>
      </c>
      <c r="H70" s="91" t="s">
        <v>64</v>
      </c>
    </row>
    <row r="71" spans="1:8" ht="15.75" thickBot="1">
      <c r="A71" s="126"/>
      <c r="B71" s="77" t="s">
        <v>81</v>
      </c>
      <c r="C71" s="80">
        <v>112</v>
      </c>
      <c r="D71" s="83">
        <v>0.45</v>
      </c>
      <c r="E71" s="84">
        <v>0.45</v>
      </c>
      <c r="F71" s="84">
        <v>10.98</v>
      </c>
      <c r="G71" s="84">
        <v>49.73</v>
      </c>
      <c r="H71" s="84"/>
    </row>
    <row r="72" spans="1:8" ht="15.75" thickBot="1">
      <c r="A72" s="133" t="s">
        <v>13</v>
      </c>
      <c r="B72" s="133"/>
      <c r="C72" s="64">
        <v>817</v>
      </c>
      <c r="D72" s="64">
        <f>SUM(D65:D71)</f>
        <v>30.91</v>
      </c>
      <c r="E72" s="65">
        <f>SUM(E65:E71)</f>
        <v>22.229999999999997</v>
      </c>
      <c r="F72" s="65">
        <f>SUM(F65:F71)</f>
        <v>89.28</v>
      </c>
      <c r="G72" s="65">
        <f>SUM(G65:G71)</f>
        <v>680.73</v>
      </c>
      <c r="H72" s="62"/>
    </row>
    <row r="73" spans="1:8" ht="16.5" customHeight="1" thickBot="1">
      <c r="A73" s="134" t="s">
        <v>26</v>
      </c>
      <c r="B73" s="134"/>
      <c r="C73" s="134"/>
      <c r="D73" s="134"/>
      <c r="E73" s="134"/>
      <c r="F73" s="134"/>
      <c r="G73" s="134"/>
      <c r="H73" s="134"/>
    </row>
    <row r="74" spans="1:8" ht="37.5" customHeight="1" thickBot="1">
      <c r="A74" s="126" t="s">
        <v>12</v>
      </c>
      <c r="B74" s="75" t="s">
        <v>139</v>
      </c>
      <c r="C74" s="76" t="s">
        <v>80</v>
      </c>
      <c r="D74" s="81">
        <v>10.8</v>
      </c>
      <c r="E74" s="82">
        <v>9.31</v>
      </c>
      <c r="F74" s="82">
        <v>18.28</v>
      </c>
      <c r="G74" s="82">
        <v>200.1</v>
      </c>
      <c r="H74" s="82">
        <v>157</v>
      </c>
    </row>
    <row r="75" spans="1:8" ht="39" customHeight="1" thickBot="1">
      <c r="A75" s="126"/>
      <c r="B75" s="105" t="s">
        <v>143</v>
      </c>
      <c r="C75" s="106">
        <v>100</v>
      </c>
      <c r="D75" s="81">
        <v>15.83</v>
      </c>
      <c r="E75" s="82">
        <v>8.38</v>
      </c>
      <c r="F75" s="82">
        <v>9.01</v>
      </c>
      <c r="G75" s="82">
        <v>184.73</v>
      </c>
      <c r="H75" s="82">
        <v>1046</v>
      </c>
    </row>
    <row r="76" spans="1:8" ht="27.75" customHeight="1" thickBot="1">
      <c r="A76" s="126"/>
      <c r="B76" s="75" t="s">
        <v>140</v>
      </c>
      <c r="C76" s="85">
        <v>180</v>
      </c>
      <c r="D76" s="87">
        <v>3.58</v>
      </c>
      <c r="E76" s="88">
        <v>7.04</v>
      </c>
      <c r="F76" s="88">
        <v>22.36</v>
      </c>
      <c r="G76" s="88">
        <v>167.12</v>
      </c>
      <c r="H76" s="88">
        <v>867</v>
      </c>
    </row>
    <row r="77" spans="1:8" ht="25.5" customHeight="1" thickBot="1">
      <c r="A77" s="126"/>
      <c r="B77" s="77" t="s">
        <v>141</v>
      </c>
      <c r="C77" s="80">
        <v>200</v>
      </c>
      <c r="D77" s="83">
        <v>0.99</v>
      </c>
      <c r="E77" s="84">
        <v>0.06</v>
      </c>
      <c r="F77" s="84">
        <v>18.36</v>
      </c>
      <c r="G77" s="84">
        <v>77.94</v>
      </c>
      <c r="H77" s="84">
        <v>669</v>
      </c>
    </row>
    <row r="78" spans="1:8" ht="25.5" customHeight="1" thickBot="1">
      <c r="A78" s="126"/>
      <c r="B78" s="77" t="s">
        <v>67</v>
      </c>
      <c r="C78" s="80">
        <v>20</v>
      </c>
      <c r="D78" s="83">
        <v>1.5</v>
      </c>
      <c r="E78" s="84">
        <v>0.2</v>
      </c>
      <c r="F78" s="84">
        <v>10.2</v>
      </c>
      <c r="G78" s="84">
        <v>48.6</v>
      </c>
      <c r="H78" s="84" t="s">
        <v>64</v>
      </c>
    </row>
    <row r="79" spans="1:8" ht="15.75" thickBot="1">
      <c r="A79" s="126"/>
      <c r="B79" s="77" t="s">
        <v>68</v>
      </c>
      <c r="C79" s="80">
        <v>20</v>
      </c>
      <c r="D79" s="83">
        <v>1.32</v>
      </c>
      <c r="E79" s="84">
        <v>0.24</v>
      </c>
      <c r="F79" s="84">
        <v>7.92</v>
      </c>
      <c r="G79" s="84">
        <v>39.12</v>
      </c>
      <c r="H79" s="91" t="s">
        <v>64</v>
      </c>
    </row>
    <row r="80" spans="1:8" ht="15.75" thickBot="1">
      <c r="A80" s="126"/>
      <c r="B80" s="77" t="s">
        <v>81</v>
      </c>
      <c r="C80" s="80">
        <v>132</v>
      </c>
      <c r="D80" s="83">
        <v>0.53</v>
      </c>
      <c r="E80" s="84">
        <v>0.53</v>
      </c>
      <c r="F80" s="84">
        <v>12.94</v>
      </c>
      <c r="G80" s="84">
        <v>63.61</v>
      </c>
      <c r="H80" s="84"/>
    </row>
    <row r="81" spans="1:8" ht="15.75" thickBot="1">
      <c r="A81" s="133" t="s">
        <v>13</v>
      </c>
      <c r="B81" s="133"/>
      <c r="C81" s="64">
        <v>927</v>
      </c>
      <c r="D81" s="64">
        <f>SUM(D74:D80)</f>
        <v>34.550000000000004</v>
      </c>
      <c r="E81" s="65">
        <f>SUM(E74:E80)</f>
        <v>25.759999999999998</v>
      </c>
      <c r="F81" s="65">
        <f>SUM(F74:F80)</f>
        <v>99.07</v>
      </c>
      <c r="G81" s="65">
        <f>SUM(G74:G80)</f>
        <v>781.2200000000001</v>
      </c>
      <c r="H81" s="62"/>
    </row>
    <row r="82" spans="1:8" ht="24" thickBot="1">
      <c r="A82" s="126" t="s">
        <v>14</v>
      </c>
      <c r="B82" s="75" t="s">
        <v>173</v>
      </c>
      <c r="C82" s="85">
        <v>75</v>
      </c>
      <c r="D82" s="81">
        <v>9.27</v>
      </c>
      <c r="E82" s="82">
        <v>11.77</v>
      </c>
      <c r="F82" s="82">
        <v>25.11</v>
      </c>
      <c r="G82" s="82">
        <v>243.45</v>
      </c>
      <c r="H82" s="82">
        <v>103</v>
      </c>
    </row>
    <row r="83" spans="1:8" ht="22.5" customHeight="1" thickBot="1">
      <c r="A83" s="126"/>
      <c r="B83" s="77" t="s">
        <v>174</v>
      </c>
      <c r="C83" s="80" t="s">
        <v>63</v>
      </c>
      <c r="D83" s="83">
        <v>0.04</v>
      </c>
      <c r="E83" s="84">
        <v>0</v>
      </c>
      <c r="F83" s="84">
        <v>9.19</v>
      </c>
      <c r="G83" s="84">
        <v>36.92</v>
      </c>
      <c r="H83" s="84">
        <v>431</v>
      </c>
    </row>
    <row r="84" spans="1:8" ht="15">
      <c r="A84" s="132" t="s">
        <v>15</v>
      </c>
      <c r="B84" s="132"/>
      <c r="C84" s="59">
        <v>279</v>
      </c>
      <c r="D84" s="59">
        <f>SUM(D82:D83)</f>
        <v>9.309999999999999</v>
      </c>
      <c r="E84" s="59">
        <f>SUM(E82:E83)</f>
        <v>11.77</v>
      </c>
      <c r="F84" s="59">
        <f>SUM(F82:F83)</f>
        <v>34.3</v>
      </c>
      <c r="G84" s="59">
        <f>SUM(G82:G83)</f>
        <v>280.37</v>
      </c>
      <c r="H84" s="58"/>
    </row>
    <row r="85" spans="1:8" ht="15">
      <c r="A85" s="154" t="s">
        <v>29</v>
      </c>
      <c r="B85" s="154"/>
      <c r="C85" s="54"/>
      <c r="D85" s="55">
        <f>D84+D72+D56</f>
        <v>66.6</v>
      </c>
      <c r="E85" s="55">
        <f>E84+E72+E56</f>
        <v>45.49</v>
      </c>
      <c r="F85" s="55">
        <f>F84+F72+F56</f>
        <v>200.78</v>
      </c>
      <c r="G85" s="55">
        <f>G84+G72+G56</f>
        <v>1478.88</v>
      </c>
      <c r="H85" s="57"/>
    </row>
    <row r="86" spans="1:8" ht="15">
      <c r="A86" s="29" t="s">
        <v>30</v>
      </c>
      <c r="B86" s="29"/>
      <c r="C86" s="28"/>
      <c r="D86" s="31">
        <f>D84+D81+D63</f>
        <v>71.12</v>
      </c>
      <c r="E86" s="31">
        <f>E84+E81+E63</f>
        <v>50.02</v>
      </c>
      <c r="F86" s="31">
        <f>F84+F81+F63</f>
        <v>219.28</v>
      </c>
      <c r="G86" s="31">
        <f>G84+G81+G63</f>
        <v>1626.67</v>
      </c>
      <c r="H86" s="28"/>
    </row>
    <row r="87" spans="1:8" ht="15">
      <c r="A87" s="139" t="s">
        <v>53</v>
      </c>
      <c r="B87" s="139"/>
      <c r="C87" s="139"/>
      <c r="D87" s="139"/>
      <c r="E87" s="139"/>
      <c r="F87" s="139"/>
      <c r="G87" s="139"/>
      <c r="H87" s="139"/>
    </row>
    <row r="88" spans="1:8" ht="15.75" thickBot="1">
      <c r="A88" s="134" t="s">
        <v>25</v>
      </c>
      <c r="B88" s="138"/>
      <c r="C88" s="138"/>
      <c r="D88" s="138"/>
      <c r="E88" s="138"/>
      <c r="F88" s="138"/>
      <c r="G88" s="138"/>
      <c r="H88" s="138"/>
    </row>
    <row r="89" spans="1:8" ht="27.75" customHeight="1" thickBot="1">
      <c r="A89" s="126" t="s">
        <v>8</v>
      </c>
      <c r="B89" s="86" t="s">
        <v>167</v>
      </c>
      <c r="C89" s="85">
        <v>180</v>
      </c>
      <c r="D89" s="112">
        <v>7.26</v>
      </c>
      <c r="E89" s="113">
        <v>16.05</v>
      </c>
      <c r="F89" s="113">
        <v>38.38</v>
      </c>
      <c r="G89" s="113">
        <v>316.98</v>
      </c>
      <c r="H89" s="113">
        <v>527</v>
      </c>
    </row>
    <row r="90" spans="1:8" ht="30" customHeight="1" thickBot="1">
      <c r="A90" s="126"/>
      <c r="B90" s="79" t="s">
        <v>168</v>
      </c>
      <c r="C90" s="80" t="s">
        <v>169</v>
      </c>
      <c r="D90" s="114">
        <v>2.77</v>
      </c>
      <c r="E90" s="115">
        <v>6.89</v>
      </c>
      <c r="F90" s="115">
        <v>18.49</v>
      </c>
      <c r="G90" s="115">
        <v>147.08</v>
      </c>
      <c r="H90" s="115">
        <v>778</v>
      </c>
    </row>
    <row r="91" spans="1:8" ht="30" customHeight="1" thickBot="1">
      <c r="A91" s="126"/>
      <c r="B91" s="77" t="s">
        <v>170</v>
      </c>
      <c r="C91" s="78">
        <v>200</v>
      </c>
      <c r="D91" s="116">
        <v>1.82</v>
      </c>
      <c r="E91" s="117">
        <v>1.67</v>
      </c>
      <c r="F91" s="117">
        <v>13.22</v>
      </c>
      <c r="G91" s="117">
        <v>75.19</v>
      </c>
      <c r="H91" s="117">
        <v>986</v>
      </c>
    </row>
    <row r="92" spans="1:8" ht="23.25" customHeight="1" thickBot="1">
      <c r="A92" s="126"/>
      <c r="B92" s="79" t="s">
        <v>145</v>
      </c>
      <c r="C92" s="80">
        <v>183</v>
      </c>
      <c r="D92" s="116">
        <v>0.73</v>
      </c>
      <c r="E92" s="117">
        <v>0.55</v>
      </c>
      <c r="F92" s="117">
        <v>18.85</v>
      </c>
      <c r="G92" s="117">
        <v>73.27</v>
      </c>
      <c r="H92" s="118"/>
    </row>
    <row r="93" spans="1:12" ht="15.75" customHeight="1" thickBot="1">
      <c r="A93" s="133" t="s">
        <v>11</v>
      </c>
      <c r="B93" s="133"/>
      <c r="C93" s="64">
        <v>608</v>
      </c>
      <c r="D93" s="64">
        <f>SUM(D89:D92)</f>
        <v>12.58</v>
      </c>
      <c r="E93" s="65">
        <f>SUM(E89:E92)</f>
        <v>25.16</v>
      </c>
      <c r="F93" s="65">
        <f>SUM(F89:F92)</f>
        <v>88.94</v>
      </c>
      <c r="G93" s="65">
        <f>SUM(G89:G92)</f>
        <v>612.52</v>
      </c>
      <c r="H93" s="62"/>
      <c r="J93" s="9"/>
      <c r="K93" s="10"/>
      <c r="L93" s="6"/>
    </row>
    <row r="94" spans="1:12" ht="15.75" thickBot="1">
      <c r="A94" s="134" t="s">
        <v>26</v>
      </c>
      <c r="B94" s="138"/>
      <c r="C94" s="138"/>
      <c r="D94" s="138"/>
      <c r="E94" s="138"/>
      <c r="F94" s="138"/>
      <c r="G94" s="138"/>
      <c r="H94" s="138"/>
      <c r="J94" s="9"/>
      <c r="K94" s="10"/>
      <c r="L94" s="6"/>
    </row>
    <row r="95" spans="1:12" ht="40.5" customHeight="1" thickBot="1">
      <c r="A95" s="126" t="s">
        <v>8</v>
      </c>
      <c r="B95" s="86" t="s">
        <v>167</v>
      </c>
      <c r="C95" s="85">
        <v>200</v>
      </c>
      <c r="D95" s="92">
        <v>8.07</v>
      </c>
      <c r="E95" s="93">
        <v>17.83</v>
      </c>
      <c r="F95" s="93">
        <v>42.64</v>
      </c>
      <c r="G95" s="93">
        <v>363.31</v>
      </c>
      <c r="H95" s="93">
        <v>527</v>
      </c>
      <c r="J95" s="9"/>
      <c r="K95" s="10"/>
      <c r="L95" s="6"/>
    </row>
    <row r="96" spans="1:12" ht="40.5" customHeight="1" thickBot="1">
      <c r="A96" s="126"/>
      <c r="B96" s="79" t="s">
        <v>168</v>
      </c>
      <c r="C96" s="80" t="s">
        <v>169</v>
      </c>
      <c r="D96" s="110">
        <v>2.77</v>
      </c>
      <c r="E96" s="111">
        <v>6.89</v>
      </c>
      <c r="F96" s="111">
        <v>18.49</v>
      </c>
      <c r="G96" s="111">
        <v>147.08</v>
      </c>
      <c r="H96" s="111">
        <v>778</v>
      </c>
      <c r="J96" s="9"/>
      <c r="K96" s="10"/>
      <c r="L96" s="6"/>
    </row>
    <row r="97" spans="1:12" ht="22.5" customHeight="1" thickBot="1">
      <c r="A97" s="126"/>
      <c r="B97" s="77" t="s">
        <v>170</v>
      </c>
      <c r="C97" s="78">
        <v>200</v>
      </c>
      <c r="D97" s="83">
        <v>1.82</v>
      </c>
      <c r="E97" s="84">
        <v>1.67</v>
      </c>
      <c r="F97" s="84">
        <v>13.22</v>
      </c>
      <c r="G97" s="84">
        <v>75.19</v>
      </c>
      <c r="H97" s="84">
        <v>986</v>
      </c>
      <c r="J97" s="9"/>
      <c r="K97" s="10"/>
      <c r="L97" s="6"/>
    </row>
    <row r="98" spans="1:12" ht="19.5" customHeight="1" thickBot="1">
      <c r="A98" s="126"/>
      <c r="B98" s="79" t="s">
        <v>145</v>
      </c>
      <c r="C98" s="80">
        <v>191</v>
      </c>
      <c r="D98" s="83">
        <v>0.76</v>
      </c>
      <c r="E98" s="84">
        <v>0.57</v>
      </c>
      <c r="F98" s="84">
        <v>19.67</v>
      </c>
      <c r="G98" s="84">
        <v>86.91</v>
      </c>
      <c r="H98" s="91"/>
      <c r="J98" s="9"/>
      <c r="K98" s="10"/>
      <c r="L98" s="6"/>
    </row>
    <row r="99" spans="1:8" ht="16.5" customHeight="1" thickBot="1">
      <c r="A99" s="133" t="s">
        <v>11</v>
      </c>
      <c r="B99" s="133"/>
      <c r="C99" s="64">
        <v>636</v>
      </c>
      <c r="D99" s="64">
        <f>SUM(D95:D98)</f>
        <v>13.42</v>
      </c>
      <c r="E99" s="65">
        <f>SUM(E95:E98)</f>
        <v>26.96</v>
      </c>
      <c r="F99" s="65">
        <f>SUM(F95:F98)</f>
        <v>94.02</v>
      </c>
      <c r="G99" s="65">
        <f>SUM(G95:G98)</f>
        <v>672.4899999999999</v>
      </c>
      <c r="H99" s="62"/>
    </row>
    <row r="100" spans="1:10" ht="15.75" thickBot="1">
      <c r="A100" s="134" t="s">
        <v>25</v>
      </c>
      <c r="B100" s="134"/>
      <c r="C100" s="134"/>
      <c r="D100" s="134"/>
      <c r="E100" s="134"/>
      <c r="F100" s="134"/>
      <c r="G100" s="134"/>
      <c r="H100" s="134"/>
      <c r="J100" s="8"/>
    </row>
    <row r="101" spans="1:10" ht="27.75" customHeight="1" thickBot="1">
      <c r="A101" s="126" t="s">
        <v>12</v>
      </c>
      <c r="B101" s="97" t="s">
        <v>102</v>
      </c>
      <c r="C101" s="85">
        <v>60</v>
      </c>
      <c r="D101" s="81">
        <v>0.66</v>
      </c>
      <c r="E101" s="82">
        <v>0.12</v>
      </c>
      <c r="F101" s="82">
        <v>2.28</v>
      </c>
      <c r="G101" s="82">
        <v>12.84</v>
      </c>
      <c r="H101" s="82">
        <v>982</v>
      </c>
      <c r="J101" s="8"/>
    </row>
    <row r="102" spans="1:10" ht="26.25" customHeight="1" thickBot="1">
      <c r="A102" s="126"/>
      <c r="B102" s="79" t="s">
        <v>146</v>
      </c>
      <c r="C102" s="80" t="s">
        <v>75</v>
      </c>
      <c r="D102" s="83">
        <v>4.27</v>
      </c>
      <c r="E102" s="84">
        <v>7.83</v>
      </c>
      <c r="F102" s="84">
        <v>12.7</v>
      </c>
      <c r="G102" s="90">
        <v>138.4</v>
      </c>
      <c r="H102" s="90">
        <v>17</v>
      </c>
      <c r="J102" s="8"/>
    </row>
    <row r="103" spans="1:10" ht="26.25" customHeight="1" thickBot="1">
      <c r="A103" s="126"/>
      <c r="B103" s="79" t="s">
        <v>147</v>
      </c>
      <c r="C103" s="78">
        <v>100</v>
      </c>
      <c r="D103" s="83">
        <v>17.16</v>
      </c>
      <c r="E103" s="90">
        <v>3.9</v>
      </c>
      <c r="F103" s="90">
        <v>3.24</v>
      </c>
      <c r="G103" s="90">
        <v>116.7</v>
      </c>
      <c r="H103" s="84">
        <v>975</v>
      </c>
      <c r="J103" s="8"/>
    </row>
    <row r="104" spans="1:10" ht="26.25" customHeight="1" thickBot="1">
      <c r="A104" s="126"/>
      <c r="B104" s="77" t="s">
        <v>148</v>
      </c>
      <c r="C104" s="78">
        <v>150</v>
      </c>
      <c r="D104" s="83">
        <v>4.34</v>
      </c>
      <c r="E104" s="84">
        <v>14.12</v>
      </c>
      <c r="F104" s="84">
        <v>29.15</v>
      </c>
      <c r="G104" s="84">
        <v>260.96</v>
      </c>
      <c r="H104" s="90">
        <v>309</v>
      </c>
      <c r="J104" s="8"/>
    </row>
    <row r="105" spans="1:10" ht="27" customHeight="1" thickBot="1">
      <c r="A105" s="126"/>
      <c r="B105" s="77" t="s">
        <v>149</v>
      </c>
      <c r="C105" s="80">
        <v>200</v>
      </c>
      <c r="D105" s="83">
        <v>0.57</v>
      </c>
      <c r="E105" s="84">
        <v>0</v>
      </c>
      <c r="F105" s="84">
        <v>19.55</v>
      </c>
      <c r="G105" s="84">
        <v>80.48</v>
      </c>
      <c r="H105" s="84" t="s">
        <v>71</v>
      </c>
      <c r="J105" s="8"/>
    </row>
    <row r="106" spans="1:10" ht="21.75" customHeight="1" thickBot="1">
      <c r="A106" s="126"/>
      <c r="B106" s="77" t="s">
        <v>67</v>
      </c>
      <c r="C106" s="80">
        <v>30</v>
      </c>
      <c r="D106" s="83">
        <v>2.25</v>
      </c>
      <c r="E106" s="84">
        <v>0.3</v>
      </c>
      <c r="F106" s="84">
        <v>15.3</v>
      </c>
      <c r="G106" s="84">
        <v>72.9</v>
      </c>
      <c r="H106" s="91" t="s">
        <v>64</v>
      </c>
      <c r="J106" s="8"/>
    </row>
    <row r="107" spans="1:10" ht="15.75" customHeight="1" thickBot="1">
      <c r="A107" s="126"/>
      <c r="B107" s="79" t="s">
        <v>68</v>
      </c>
      <c r="C107" s="80">
        <v>25</v>
      </c>
      <c r="D107" s="83">
        <v>1.65</v>
      </c>
      <c r="E107" s="84">
        <v>0.3</v>
      </c>
      <c r="F107" s="84">
        <v>9.9</v>
      </c>
      <c r="G107" s="84">
        <v>48.9</v>
      </c>
      <c r="H107" s="91"/>
      <c r="J107" s="8"/>
    </row>
    <row r="108" spans="1:8" ht="15.75" customHeight="1" thickBot="1">
      <c r="A108" s="133" t="s">
        <v>13</v>
      </c>
      <c r="B108" s="133"/>
      <c r="C108" s="64">
        <v>780</v>
      </c>
      <c r="D108" s="64">
        <f>SUM(D101:D107)</f>
        <v>30.9</v>
      </c>
      <c r="E108" s="65">
        <f>SUM(E101:E107)</f>
        <v>26.57</v>
      </c>
      <c r="F108" s="65">
        <f>SUM(F101:F107)</f>
        <v>92.12</v>
      </c>
      <c r="G108" s="65">
        <f>SUM(G101:G107)</f>
        <v>731.18</v>
      </c>
      <c r="H108" s="65"/>
    </row>
    <row r="109" spans="1:8" ht="15.75" thickBot="1">
      <c r="A109" s="134" t="s">
        <v>26</v>
      </c>
      <c r="B109" s="138"/>
      <c r="C109" s="138"/>
      <c r="D109" s="138"/>
      <c r="E109" s="138"/>
      <c r="F109" s="138"/>
      <c r="G109" s="138"/>
      <c r="H109" s="138"/>
    </row>
    <row r="110" spans="1:8" ht="24" customHeight="1" thickBot="1">
      <c r="A110" s="126" t="s">
        <v>12</v>
      </c>
      <c r="B110" s="97" t="s">
        <v>102</v>
      </c>
      <c r="C110" s="85">
        <v>100</v>
      </c>
      <c r="D110" s="81">
        <v>1.1</v>
      </c>
      <c r="E110" s="82">
        <v>0.2</v>
      </c>
      <c r="F110" s="82">
        <v>3.8</v>
      </c>
      <c r="G110" s="82">
        <v>21.4</v>
      </c>
      <c r="H110" s="82">
        <v>982</v>
      </c>
    </row>
    <row r="111" spans="1:8" ht="24" customHeight="1" thickBot="1">
      <c r="A111" s="126"/>
      <c r="B111" s="79" t="s">
        <v>146</v>
      </c>
      <c r="C111" s="80" t="s">
        <v>77</v>
      </c>
      <c r="D111" s="83">
        <v>5.36</v>
      </c>
      <c r="E111" s="84">
        <v>9.84</v>
      </c>
      <c r="F111" s="84">
        <v>15.95</v>
      </c>
      <c r="G111" s="84">
        <v>173.8</v>
      </c>
      <c r="H111" s="84">
        <v>17</v>
      </c>
    </row>
    <row r="112" spans="1:8" ht="30" customHeight="1" thickBot="1">
      <c r="A112" s="126"/>
      <c r="B112" s="79" t="s">
        <v>150</v>
      </c>
      <c r="C112" s="78">
        <v>100</v>
      </c>
      <c r="D112" s="89">
        <v>17.16</v>
      </c>
      <c r="E112" s="90">
        <v>3.9</v>
      </c>
      <c r="F112" s="90">
        <v>3.24</v>
      </c>
      <c r="G112" s="90">
        <v>116.7</v>
      </c>
      <c r="H112" s="84">
        <v>975</v>
      </c>
    </row>
    <row r="113" spans="1:8" ht="29.25" customHeight="1" thickBot="1">
      <c r="A113" s="126"/>
      <c r="B113" s="77" t="s">
        <v>148</v>
      </c>
      <c r="C113" s="80">
        <v>200</v>
      </c>
      <c r="D113" s="83">
        <v>5.78</v>
      </c>
      <c r="E113" s="84">
        <v>18.82</v>
      </c>
      <c r="F113" s="84">
        <v>38.86</v>
      </c>
      <c r="G113" s="90">
        <v>347.94</v>
      </c>
      <c r="H113" s="84">
        <v>307</v>
      </c>
    </row>
    <row r="114" spans="1:8" ht="29.25" customHeight="1" thickBot="1">
      <c r="A114" s="126"/>
      <c r="B114" s="77" t="s">
        <v>149</v>
      </c>
      <c r="C114" s="80">
        <v>200</v>
      </c>
      <c r="D114" s="83">
        <v>0.57</v>
      </c>
      <c r="E114" s="84">
        <v>0</v>
      </c>
      <c r="F114" s="84">
        <v>19.55</v>
      </c>
      <c r="G114" s="84">
        <v>80.48</v>
      </c>
      <c r="H114" s="84">
        <v>667</v>
      </c>
    </row>
    <row r="115" spans="1:8" ht="17.25" customHeight="1" thickBot="1">
      <c r="A115" s="126"/>
      <c r="B115" s="77" t="s">
        <v>67</v>
      </c>
      <c r="C115" s="80">
        <v>27</v>
      </c>
      <c r="D115" s="83">
        <v>2.03</v>
      </c>
      <c r="E115" s="84">
        <v>0.27</v>
      </c>
      <c r="F115" s="84">
        <v>13.77</v>
      </c>
      <c r="G115" s="84">
        <v>65.61</v>
      </c>
      <c r="H115" s="91" t="s">
        <v>64</v>
      </c>
    </row>
    <row r="116" spans="1:8" ht="21" customHeight="1" thickBot="1">
      <c r="A116" s="126"/>
      <c r="B116" s="77" t="s">
        <v>68</v>
      </c>
      <c r="C116" s="80">
        <v>20</v>
      </c>
      <c r="D116" s="83">
        <v>1.32</v>
      </c>
      <c r="E116" s="84">
        <v>0.24</v>
      </c>
      <c r="F116" s="84">
        <v>7.92</v>
      </c>
      <c r="G116" s="84">
        <v>39.12</v>
      </c>
      <c r="H116" s="91" t="s">
        <v>64</v>
      </c>
    </row>
    <row r="117" spans="1:8" ht="15.75" customHeight="1" thickBot="1">
      <c r="A117" s="133" t="s">
        <v>13</v>
      </c>
      <c r="B117" s="133"/>
      <c r="C117" s="64">
        <v>917</v>
      </c>
      <c r="D117" s="64">
        <f>SUM(D110:D116)</f>
        <v>33.32</v>
      </c>
      <c r="E117" s="65">
        <f>SUM(E110:E116)</f>
        <v>33.27</v>
      </c>
      <c r="F117" s="65">
        <f>SUM(F110:F116)</f>
        <v>103.09</v>
      </c>
      <c r="G117" s="65">
        <f>SUM(G110:G116)</f>
        <v>845.0500000000001</v>
      </c>
      <c r="H117" s="65"/>
    </row>
    <row r="118" spans="1:8" ht="27.75" customHeight="1" thickBot="1">
      <c r="A118" s="145" t="s">
        <v>14</v>
      </c>
      <c r="B118" s="75" t="s">
        <v>175</v>
      </c>
      <c r="C118" s="85">
        <v>75</v>
      </c>
      <c r="D118" s="81">
        <v>5.53</v>
      </c>
      <c r="E118" s="82">
        <v>7.74</v>
      </c>
      <c r="F118" s="82">
        <v>48.98</v>
      </c>
      <c r="G118" s="82">
        <v>287.7</v>
      </c>
      <c r="H118" s="82">
        <v>414</v>
      </c>
    </row>
    <row r="119" spans="1:8" ht="18" customHeight="1" thickBot="1">
      <c r="A119" s="145"/>
      <c r="B119" s="77" t="s">
        <v>172</v>
      </c>
      <c r="C119" s="80" t="s">
        <v>83</v>
      </c>
      <c r="D119" s="83">
        <v>1.36</v>
      </c>
      <c r="E119" s="84">
        <v>1.41</v>
      </c>
      <c r="F119" s="84">
        <v>2.14</v>
      </c>
      <c r="G119" s="84">
        <v>26.69</v>
      </c>
      <c r="H119" s="84">
        <v>603</v>
      </c>
    </row>
    <row r="120" spans="1:8" ht="15">
      <c r="A120" s="56" t="s">
        <v>15</v>
      </c>
      <c r="B120" s="41"/>
      <c r="C120" s="73">
        <v>275</v>
      </c>
      <c r="D120" s="73">
        <f>SUM(D118:D119)</f>
        <v>6.890000000000001</v>
      </c>
      <c r="E120" s="73">
        <f>SUM(E118:E119)</f>
        <v>9.15</v>
      </c>
      <c r="F120" s="73">
        <f>SUM(F118:F119)</f>
        <v>51.12</v>
      </c>
      <c r="G120" s="73">
        <f>SUM(G118:G119)</f>
        <v>314.39</v>
      </c>
      <c r="H120" s="59"/>
    </row>
    <row r="121" spans="1:8" ht="15">
      <c r="A121" s="27" t="s">
        <v>31</v>
      </c>
      <c r="B121" s="53"/>
      <c r="C121" s="54"/>
      <c r="D121" s="55">
        <f>D120+D108+D93</f>
        <v>50.37</v>
      </c>
      <c r="E121" s="55">
        <f>E120+E108+E93</f>
        <v>60.879999999999995</v>
      </c>
      <c r="F121" s="55">
        <f>F120+F108+F93</f>
        <v>232.18</v>
      </c>
      <c r="G121" s="55">
        <f>G120+G108+G93</f>
        <v>1658.09</v>
      </c>
      <c r="H121" s="57"/>
    </row>
    <row r="122" spans="1:8" ht="15">
      <c r="A122" s="29" t="s">
        <v>32</v>
      </c>
      <c r="B122" s="27"/>
      <c r="C122" s="28"/>
      <c r="D122" s="31">
        <f>D120+D117+D99</f>
        <v>53.63</v>
      </c>
      <c r="E122" s="31">
        <f>E120+E117+E99</f>
        <v>69.38</v>
      </c>
      <c r="F122" s="31">
        <f>F120+F117+F99</f>
        <v>248.23000000000002</v>
      </c>
      <c r="G122" s="31">
        <f>G120+G117+G99</f>
        <v>1831.9299999999998</v>
      </c>
      <c r="H122" s="30"/>
    </row>
    <row r="123" spans="1:8" ht="15">
      <c r="A123" s="139" t="s">
        <v>55</v>
      </c>
      <c r="B123" s="139"/>
      <c r="C123" s="139"/>
      <c r="D123" s="139"/>
      <c r="E123" s="139"/>
      <c r="F123" s="139"/>
      <c r="G123" s="139"/>
      <c r="H123" s="139"/>
    </row>
    <row r="124" spans="1:8" ht="15.75" thickBot="1">
      <c r="A124" s="134" t="s">
        <v>25</v>
      </c>
      <c r="B124" s="134"/>
      <c r="C124" s="134"/>
      <c r="D124" s="134"/>
      <c r="E124" s="134"/>
      <c r="F124" s="134"/>
      <c r="G124" s="134"/>
      <c r="H124" s="134"/>
    </row>
    <row r="125" spans="1:8" ht="17.25" customHeight="1" thickBot="1">
      <c r="A125" s="143" t="s">
        <v>8</v>
      </c>
      <c r="B125" s="86" t="s">
        <v>86</v>
      </c>
      <c r="C125" s="76">
        <v>14</v>
      </c>
      <c r="D125" s="87">
        <v>3.25</v>
      </c>
      <c r="E125" s="88">
        <v>4.13</v>
      </c>
      <c r="F125" s="88">
        <v>0</v>
      </c>
      <c r="G125" s="88">
        <v>50.16</v>
      </c>
      <c r="H125" s="82">
        <v>982</v>
      </c>
    </row>
    <row r="126" spans="1:8" ht="42.75" customHeight="1" thickBot="1">
      <c r="A126" s="144"/>
      <c r="B126" s="79" t="s">
        <v>151</v>
      </c>
      <c r="C126" s="80">
        <v>110</v>
      </c>
      <c r="D126" s="83">
        <v>12.07</v>
      </c>
      <c r="E126" s="84">
        <v>7.03</v>
      </c>
      <c r="F126" s="84">
        <v>2.27</v>
      </c>
      <c r="G126" s="84">
        <v>120.6</v>
      </c>
      <c r="H126" s="84">
        <v>995</v>
      </c>
    </row>
    <row r="127" spans="1:8" ht="22.5" customHeight="1" thickBot="1">
      <c r="A127" s="144"/>
      <c r="B127" s="77" t="s">
        <v>152</v>
      </c>
      <c r="C127" s="78">
        <v>150</v>
      </c>
      <c r="D127" s="83">
        <v>3.09</v>
      </c>
      <c r="E127" s="84">
        <v>4.47</v>
      </c>
      <c r="F127" s="84">
        <v>20.1</v>
      </c>
      <c r="G127" s="84">
        <v>132.99</v>
      </c>
      <c r="H127" s="84">
        <v>371</v>
      </c>
    </row>
    <row r="128" spans="1:8" ht="24" thickBot="1">
      <c r="A128" s="144"/>
      <c r="B128" s="77" t="s">
        <v>153</v>
      </c>
      <c r="C128" s="80">
        <v>200</v>
      </c>
      <c r="D128" s="83">
        <v>0.1</v>
      </c>
      <c r="E128" s="84">
        <v>0.43</v>
      </c>
      <c r="F128" s="84">
        <v>21.06</v>
      </c>
      <c r="G128" s="84">
        <v>88.51</v>
      </c>
      <c r="H128" s="84">
        <v>435</v>
      </c>
    </row>
    <row r="129" spans="1:8" ht="15.75" thickBot="1">
      <c r="A129" s="153"/>
      <c r="B129" s="79" t="s">
        <v>67</v>
      </c>
      <c r="C129" s="78">
        <v>34</v>
      </c>
      <c r="D129" s="83">
        <v>2.55</v>
      </c>
      <c r="E129" s="84">
        <v>0.34</v>
      </c>
      <c r="F129" s="84">
        <v>17.34</v>
      </c>
      <c r="G129" s="84">
        <v>82.62</v>
      </c>
      <c r="H129" s="91" t="s">
        <v>64</v>
      </c>
    </row>
    <row r="130" spans="1:9" ht="15.75" customHeight="1" thickBot="1">
      <c r="A130" s="133" t="s">
        <v>11</v>
      </c>
      <c r="B130" s="133"/>
      <c r="C130" s="64">
        <v>508</v>
      </c>
      <c r="D130" s="64">
        <f>SUM(D125:D129)</f>
        <v>21.060000000000002</v>
      </c>
      <c r="E130" s="65">
        <f>SUM(E125:E129)</f>
        <v>16.4</v>
      </c>
      <c r="F130" s="65">
        <f>SUM(F125:F129)</f>
        <v>60.769999999999996</v>
      </c>
      <c r="G130" s="65">
        <f>SUM(G125:G129)</f>
        <v>474.88</v>
      </c>
      <c r="H130" s="62"/>
      <c r="I130" s="6"/>
    </row>
    <row r="131" spans="1:9" ht="16.5" thickBot="1">
      <c r="A131" s="134" t="s">
        <v>26</v>
      </c>
      <c r="B131" s="134"/>
      <c r="C131" s="134"/>
      <c r="D131" s="134"/>
      <c r="E131" s="134"/>
      <c r="F131" s="134"/>
      <c r="G131" s="134"/>
      <c r="H131" s="134"/>
      <c r="I131" s="11"/>
    </row>
    <row r="132" spans="1:9" ht="16.5" thickBot="1">
      <c r="A132" s="143" t="s">
        <v>8</v>
      </c>
      <c r="B132" s="86" t="s">
        <v>86</v>
      </c>
      <c r="C132" s="76">
        <v>16</v>
      </c>
      <c r="D132" s="87">
        <v>3.71</v>
      </c>
      <c r="E132" s="88">
        <v>4.72</v>
      </c>
      <c r="F132" s="88">
        <v>0</v>
      </c>
      <c r="G132" s="88">
        <v>57.33</v>
      </c>
      <c r="H132" s="82">
        <v>982</v>
      </c>
      <c r="I132" s="11"/>
    </row>
    <row r="133" spans="1:9" ht="26.25" thickBot="1">
      <c r="A133" s="144"/>
      <c r="B133" s="79" t="s">
        <v>151</v>
      </c>
      <c r="C133" s="80">
        <v>110</v>
      </c>
      <c r="D133" s="83">
        <v>12.07</v>
      </c>
      <c r="E133" s="84">
        <v>7.03</v>
      </c>
      <c r="F133" s="84">
        <v>2.27</v>
      </c>
      <c r="G133" s="84">
        <v>120.6</v>
      </c>
      <c r="H133" s="84">
        <v>995</v>
      </c>
      <c r="I133" s="11"/>
    </row>
    <row r="134" spans="1:9" ht="28.5" customHeight="1" thickBot="1">
      <c r="A134" s="144"/>
      <c r="B134" s="77" t="s">
        <v>152</v>
      </c>
      <c r="C134" s="78">
        <v>200</v>
      </c>
      <c r="D134" s="83">
        <v>4.12</v>
      </c>
      <c r="E134" s="84">
        <v>5.96</v>
      </c>
      <c r="F134" s="84">
        <v>26.8</v>
      </c>
      <c r="G134" s="90">
        <v>187.32</v>
      </c>
      <c r="H134" s="84">
        <v>371</v>
      </c>
      <c r="I134" s="11"/>
    </row>
    <row r="135" spans="1:9" ht="27" customHeight="1" thickBot="1">
      <c r="A135" s="144"/>
      <c r="B135" s="77" t="s">
        <v>153</v>
      </c>
      <c r="C135" s="80">
        <v>200</v>
      </c>
      <c r="D135" s="83">
        <v>0.1</v>
      </c>
      <c r="E135" s="84">
        <v>0.43</v>
      </c>
      <c r="F135" s="84">
        <v>21.06</v>
      </c>
      <c r="G135" s="84">
        <v>88.51</v>
      </c>
      <c r="H135" s="84">
        <v>435</v>
      </c>
      <c r="I135" s="11"/>
    </row>
    <row r="136" spans="1:9" ht="18.75" customHeight="1" thickBot="1">
      <c r="A136" s="153"/>
      <c r="B136" s="79" t="s">
        <v>67</v>
      </c>
      <c r="C136" s="78">
        <v>26</v>
      </c>
      <c r="D136" s="83">
        <v>1.95</v>
      </c>
      <c r="E136" s="84">
        <v>0.26</v>
      </c>
      <c r="F136" s="84">
        <v>13.26</v>
      </c>
      <c r="G136" s="84">
        <v>63.18</v>
      </c>
      <c r="H136" s="91" t="s">
        <v>64</v>
      </c>
      <c r="I136" s="11"/>
    </row>
    <row r="137" spans="1:10" ht="15.75" customHeight="1" thickBot="1">
      <c r="A137" s="133" t="s">
        <v>11</v>
      </c>
      <c r="B137" s="133"/>
      <c r="C137" s="64">
        <v>552</v>
      </c>
      <c r="D137" s="64">
        <f>SUM(D132:D136)</f>
        <v>21.950000000000003</v>
      </c>
      <c r="E137" s="65">
        <f>SUM(E132:E136)</f>
        <v>18.400000000000002</v>
      </c>
      <c r="F137" s="65">
        <f>SUM(F132:F136)</f>
        <v>63.38999999999999</v>
      </c>
      <c r="G137" s="65">
        <f>SUM(G132:G136)</f>
        <v>516.9399999999999</v>
      </c>
      <c r="H137" s="62"/>
      <c r="I137" s="11"/>
      <c r="J137" s="6"/>
    </row>
    <row r="138" spans="1:10" ht="15.75" customHeight="1" thickBot="1">
      <c r="A138" s="134" t="s">
        <v>25</v>
      </c>
      <c r="B138" s="134"/>
      <c r="C138" s="134"/>
      <c r="D138" s="134"/>
      <c r="E138" s="134"/>
      <c r="F138" s="134"/>
      <c r="G138" s="134"/>
      <c r="H138" s="134"/>
      <c r="I138" s="11"/>
      <c r="J138" s="6"/>
    </row>
    <row r="139" spans="1:10" ht="33.75" customHeight="1" thickBot="1">
      <c r="A139" s="126" t="s">
        <v>12</v>
      </c>
      <c r="B139" s="97" t="s">
        <v>69</v>
      </c>
      <c r="C139" s="76">
        <v>65</v>
      </c>
      <c r="D139" s="81">
        <v>0.52</v>
      </c>
      <c r="E139" s="82">
        <v>0.07</v>
      </c>
      <c r="F139" s="82">
        <v>1.63</v>
      </c>
      <c r="G139" s="88">
        <v>9.17</v>
      </c>
      <c r="H139" s="82">
        <v>982</v>
      </c>
      <c r="I139" s="11"/>
      <c r="J139" s="6"/>
    </row>
    <row r="140" spans="1:10" ht="35.25" customHeight="1" thickBot="1">
      <c r="A140" s="126"/>
      <c r="B140" s="77" t="s">
        <v>154</v>
      </c>
      <c r="C140" s="78" t="s">
        <v>75</v>
      </c>
      <c r="D140" s="89">
        <v>3.71</v>
      </c>
      <c r="E140" s="90">
        <v>5.64</v>
      </c>
      <c r="F140" s="90">
        <v>6.86</v>
      </c>
      <c r="G140" s="90">
        <v>93.06</v>
      </c>
      <c r="H140" s="84" t="s">
        <v>74</v>
      </c>
      <c r="I140" s="11"/>
      <c r="J140" s="6"/>
    </row>
    <row r="141" spans="1:10" ht="29.25" customHeight="1" thickBot="1">
      <c r="A141" s="126"/>
      <c r="B141" s="77" t="s">
        <v>155</v>
      </c>
      <c r="C141" s="78">
        <v>105</v>
      </c>
      <c r="D141" s="89">
        <v>13.88</v>
      </c>
      <c r="E141" s="90">
        <v>11.76</v>
      </c>
      <c r="F141" s="90">
        <v>7.06</v>
      </c>
      <c r="G141" s="90">
        <v>189.6</v>
      </c>
      <c r="H141" s="84">
        <v>1038</v>
      </c>
      <c r="I141" s="11"/>
      <c r="J141" s="6"/>
    </row>
    <row r="142" spans="1:10" ht="28.5" customHeight="1" thickBot="1">
      <c r="A142" s="126"/>
      <c r="B142" s="79" t="s">
        <v>156</v>
      </c>
      <c r="C142" s="80">
        <v>170</v>
      </c>
      <c r="D142" s="89">
        <v>4.03</v>
      </c>
      <c r="E142" s="90">
        <v>4.52</v>
      </c>
      <c r="F142" s="90">
        <v>40.43</v>
      </c>
      <c r="G142" s="90">
        <v>218.52</v>
      </c>
      <c r="H142" s="84">
        <v>297</v>
      </c>
      <c r="I142" s="11"/>
      <c r="J142" s="6"/>
    </row>
    <row r="143" spans="1:10" ht="21.75" customHeight="1" thickBot="1">
      <c r="A143" s="126"/>
      <c r="B143" s="77" t="s">
        <v>157</v>
      </c>
      <c r="C143" s="80">
        <v>200</v>
      </c>
      <c r="D143" s="83">
        <v>0.21</v>
      </c>
      <c r="E143" s="84">
        <v>0.07</v>
      </c>
      <c r="F143" s="84">
        <v>13.13</v>
      </c>
      <c r="G143" s="84">
        <v>53.99</v>
      </c>
      <c r="H143" s="84">
        <v>667</v>
      </c>
      <c r="I143" s="11"/>
      <c r="J143" s="6"/>
    </row>
    <row r="144" spans="1:10" ht="18" customHeight="1" thickBot="1">
      <c r="A144" s="126"/>
      <c r="B144" s="79" t="s">
        <v>67</v>
      </c>
      <c r="C144" s="80">
        <v>31</v>
      </c>
      <c r="D144" s="83">
        <v>2.33</v>
      </c>
      <c r="E144" s="84">
        <v>0.31</v>
      </c>
      <c r="F144" s="84">
        <v>15.81</v>
      </c>
      <c r="G144" s="84">
        <v>75.33</v>
      </c>
      <c r="H144" s="84" t="s">
        <v>64</v>
      </c>
      <c r="I144" s="11"/>
      <c r="J144" s="6"/>
    </row>
    <row r="145" spans="1:10" ht="18.75" customHeight="1" thickBot="1">
      <c r="A145" s="126"/>
      <c r="B145" s="79" t="s">
        <v>68</v>
      </c>
      <c r="C145" s="80">
        <v>30</v>
      </c>
      <c r="D145" s="83">
        <v>1.98</v>
      </c>
      <c r="E145" s="84">
        <v>0.36</v>
      </c>
      <c r="F145" s="84">
        <v>11.88</v>
      </c>
      <c r="G145" s="84">
        <v>58.68</v>
      </c>
      <c r="H145" s="91" t="s">
        <v>64</v>
      </c>
      <c r="I145" s="11"/>
      <c r="J145" s="6"/>
    </row>
    <row r="146" spans="1:10" ht="15.75" customHeight="1" thickBot="1">
      <c r="A146" s="133" t="s">
        <v>13</v>
      </c>
      <c r="B146" s="133"/>
      <c r="C146" s="64">
        <v>816</v>
      </c>
      <c r="D146" s="64">
        <f>SUM(D139:D145)</f>
        <v>26.66</v>
      </c>
      <c r="E146" s="65">
        <f>SUM(E139:E145)</f>
        <v>22.729999999999997</v>
      </c>
      <c r="F146" s="65">
        <f>SUM(F139:F145)</f>
        <v>96.8</v>
      </c>
      <c r="G146" s="65">
        <f>SUM(G139:G145)</f>
        <v>698.35</v>
      </c>
      <c r="H146" s="65"/>
      <c r="I146" s="11"/>
      <c r="J146" s="6"/>
    </row>
    <row r="147" spans="1:10" ht="15.75" customHeight="1" thickBot="1">
      <c r="A147" s="134" t="s">
        <v>26</v>
      </c>
      <c r="B147" s="134"/>
      <c r="C147" s="134"/>
      <c r="D147" s="134"/>
      <c r="E147" s="134"/>
      <c r="F147" s="134"/>
      <c r="G147" s="134"/>
      <c r="H147" s="134"/>
      <c r="I147" s="11"/>
      <c r="J147" s="6"/>
    </row>
    <row r="148" spans="1:10" ht="36" customHeight="1" thickBot="1">
      <c r="A148" s="126" t="s">
        <v>12</v>
      </c>
      <c r="B148" s="97" t="s">
        <v>69</v>
      </c>
      <c r="C148" s="76">
        <v>100</v>
      </c>
      <c r="D148" s="81">
        <v>0.8</v>
      </c>
      <c r="E148" s="82">
        <v>0.1</v>
      </c>
      <c r="F148" s="82">
        <v>2.5</v>
      </c>
      <c r="G148" s="82">
        <v>14.1</v>
      </c>
      <c r="H148" s="82">
        <v>982</v>
      </c>
      <c r="I148" s="11"/>
      <c r="J148" s="6"/>
    </row>
    <row r="149" spans="1:10" ht="39" customHeight="1" thickBot="1">
      <c r="A149" s="126"/>
      <c r="B149" s="77" t="s">
        <v>158</v>
      </c>
      <c r="C149" s="78" t="s">
        <v>77</v>
      </c>
      <c r="D149" s="83">
        <v>4.66</v>
      </c>
      <c r="E149" s="84">
        <v>7.08</v>
      </c>
      <c r="F149" s="84">
        <v>8.62</v>
      </c>
      <c r="G149" s="84">
        <v>126.87</v>
      </c>
      <c r="H149" s="84" t="s">
        <v>74</v>
      </c>
      <c r="I149" s="11"/>
      <c r="J149" s="6"/>
    </row>
    <row r="150" spans="1:10" ht="22.5" customHeight="1" thickBot="1">
      <c r="A150" s="126"/>
      <c r="B150" s="77" t="s">
        <v>159</v>
      </c>
      <c r="C150" s="80">
        <v>100</v>
      </c>
      <c r="D150" s="89">
        <v>13.22</v>
      </c>
      <c r="E150" s="90">
        <v>11.2</v>
      </c>
      <c r="F150" s="90">
        <v>6.72</v>
      </c>
      <c r="G150" s="90">
        <v>184.57</v>
      </c>
      <c r="H150" s="84">
        <v>1038</v>
      </c>
      <c r="I150" s="11"/>
      <c r="J150" s="6"/>
    </row>
    <row r="151" spans="1:10" ht="28.5" customHeight="1" thickBot="1">
      <c r="A151" s="126"/>
      <c r="B151" s="79" t="s">
        <v>156</v>
      </c>
      <c r="C151" s="80">
        <v>190</v>
      </c>
      <c r="D151" s="83">
        <v>4.5</v>
      </c>
      <c r="E151" s="84">
        <v>5.05</v>
      </c>
      <c r="F151" s="84">
        <v>45.18</v>
      </c>
      <c r="G151" s="84">
        <v>249.23</v>
      </c>
      <c r="H151" s="84">
        <v>297</v>
      </c>
      <c r="I151" s="11"/>
      <c r="J151" s="6"/>
    </row>
    <row r="152" spans="1:10" ht="15.75" customHeight="1" thickBot="1">
      <c r="A152" s="126"/>
      <c r="B152" s="77" t="s">
        <v>157</v>
      </c>
      <c r="C152" s="80">
        <v>180</v>
      </c>
      <c r="D152" s="83">
        <v>0.19</v>
      </c>
      <c r="E152" s="84">
        <v>0.06</v>
      </c>
      <c r="F152" s="84">
        <v>11.82</v>
      </c>
      <c r="G152" s="84">
        <v>48.59</v>
      </c>
      <c r="H152" s="84">
        <v>667</v>
      </c>
      <c r="I152" s="11"/>
      <c r="J152" s="6"/>
    </row>
    <row r="153" spans="1:10" ht="18.75" customHeight="1" thickBot="1">
      <c r="A153" s="126"/>
      <c r="B153" s="79" t="s">
        <v>67</v>
      </c>
      <c r="C153" s="80">
        <v>37</v>
      </c>
      <c r="D153" s="83">
        <v>2.78</v>
      </c>
      <c r="E153" s="84">
        <v>0.37</v>
      </c>
      <c r="F153" s="84">
        <v>18.87</v>
      </c>
      <c r="G153" s="84">
        <v>89.91</v>
      </c>
      <c r="H153" s="84" t="s">
        <v>64</v>
      </c>
      <c r="I153" s="11"/>
      <c r="J153" s="6"/>
    </row>
    <row r="154" spans="1:10" ht="18" customHeight="1" thickBot="1">
      <c r="A154" s="126"/>
      <c r="B154" s="79" t="s">
        <v>68</v>
      </c>
      <c r="C154" s="80">
        <v>34</v>
      </c>
      <c r="D154" s="83">
        <v>2.24</v>
      </c>
      <c r="E154" s="84">
        <v>0.41</v>
      </c>
      <c r="F154" s="84">
        <v>13.46</v>
      </c>
      <c r="G154" s="84">
        <v>66.5</v>
      </c>
      <c r="H154" s="91" t="s">
        <v>64</v>
      </c>
      <c r="I154" s="11"/>
      <c r="J154" s="6"/>
    </row>
    <row r="155" spans="1:10" ht="15.75" customHeight="1" thickBot="1">
      <c r="A155" s="133" t="s">
        <v>13</v>
      </c>
      <c r="B155" s="133"/>
      <c r="C155" s="64">
        <v>911</v>
      </c>
      <c r="D155" s="64">
        <f>SUM(D148:D154)</f>
        <v>28.39</v>
      </c>
      <c r="E155" s="65">
        <f>SUM(E148:E154)</f>
        <v>24.27</v>
      </c>
      <c r="F155" s="65">
        <f>SUM(F148:F154)</f>
        <v>107.17000000000002</v>
      </c>
      <c r="G155" s="65">
        <f>SUM(G148:G154)</f>
        <v>779.77</v>
      </c>
      <c r="H155" s="65"/>
      <c r="I155" s="11"/>
      <c r="J155" s="6"/>
    </row>
    <row r="156" spans="1:10" ht="29.25" customHeight="1" thickBot="1">
      <c r="A156" s="145" t="s">
        <v>14</v>
      </c>
      <c r="B156" s="75" t="s">
        <v>176</v>
      </c>
      <c r="C156" s="85">
        <v>75</v>
      </c>
      <c r="D156" s="81">
        <v>5.42</v>
      </c>
      <c r="E156" s="82">
        <v>4.78</v>
      </c>
      <c r="F156" s="82">
        <v>31.94</v>
      </c>
      <c r="G156" s="82">
        <v>187.16</v>
      </c>
      <c r="H156" s="82">
        <v>60</v>
      </c>
      <c r="I156" s="11"/>
      <c r="J156" s="6"/>
    </row>
    <row r="157" spans="1:10" ht="16.5" thickBot="1">
      <c r="A157" s="145"/>
      <c r="B157" s="77" t="s">
        <v>174</v>
      </c>
      <c r="C157" s="80" t="s">
        <v>63</v>
      </c>
      <c r="D157" s="83">
        <v>0.04</v>
      </c>
      <c r="E157" s="84">
        <v>0</v>
      </c>
      <c r="F157" s="84">
        <v>9.19</v>
      </c>
      <c r="G157" s="84">
        <v>36.92</v>
      </c>
      <c r="H157" s="84">
        <v>431</v>
      </c>
      <c r="I157" s="11"/>
      <c r="J157" s="6"/>
    </row>
    <row r="158" spans="1:10" ht="15">
      <c r="A158" s="56" t="s">
        <v>15</v>
      </c>
      <c r="B158" s="25"/>
      <c r="C158" s="72">
        <v>279</v>
      </c>
      <c r="D158" s="72">
        <v>10.37</v>
      </c>
      <c r="E158" s="72">
        <v>18.01</v>
      </c>
      <c r="F158" s="72">
        <v>56.3</v>
      </c>
      <c r="G158" s="72">
        <v>430</v>
      </c>
      <c r="H158" s="21"/>
      <c r="I158" s="6"/>
      <c r="J158" s="6"/>
    </row>
    <row r="159" spans="1:10" ht="15">
      <c r="A159" s="27" t="s">
        <v>35</v>
      </c>
      <c r="B159" s="53"/>
      <c r="C159" s="54"/>
      <c r="D159" s="55">
        <f>D158+D130+D146</f>
        <v>58.09</v>
      </c>
      <c r="E159" s="55">
        <f>E158+E130+E146</f>
        <v>57.13999999999999</v>
      </c>
      <c r="F159" s="55">
        <f>F158+F130+F146</f>
        <v>213.87</v>
      </c>
      <c r="G159" s="55">
        <f>G158+G130+G146</f>
        <v>1603.23</v>
      </c>
      <c r="H159" s="57"/>
      <c r="I159" s="6"/>
      <c r="J159" s="6"/>
    </row>
    <row r="160" spans="1:10" ht="15">
      <c r="A160" s="29" t="s">
        <v>36</v>
      </c>
      <c r="B160" s="27"/>
      <c r="C160" s="28"/>
      <c r="D160" s="31">
        <f>D158+D155+D137</f>
        <v>60.71</v>
      </c>
      <c r="E160" s="31">
        <f>E158+E155+E137</f>
        <v>60.68000000000001</v>
      </c>
      <c r="F160" s="31">
        <f>F158+F155+F137</f>
        <v>226.86</v>
      </c>
      <c r="G160" s="31">
        <f>G158+G155+G137</f>
        <v>1726.71</v>
      </c>
      <c r="H160" s="30"/>
      <c r="I160" s="6"/>
      <c r="J160" s="6"/>
    </row>
    <row r="161" spans="1:10" ht="15">
      <c r="A161" s="139" t="s">
        <v>56</v>
      </c>
      <c r="B161" s="139"/>
      <c r="C161" s="139"/>
      <c r="D161" s="139"/>
      <c r="E161" s="139"/>
      <c r="F161" s="139"/>
      <c r="G161" s="139"/>
      <c r="H161" s="139"/>
      <c r="I161" s="6"/>
      <c r="J161" s="6"/>
    </row>
    <row r="162" spans="1:8" ht="15.75" customHeight="1" thickBot="1">
      <c r="A162" s="134" t="s">
        <v>25</v>
      </c>
      <c r="B162" s="134"/>
      <c r="C162" s="134"/>
      <c r="D162" s="134"/>
      <c r="E162" s="134"/>
      <c r="F162" s="134"/>
      <c r="G162" s="134"/>
      <c r="H162" s="134"/>
    </row>
    <row r="163" spans="1:8" ht="19.5" customHeight="1" thickBot="1">
      <c r="A163" s="43"/>
      <c r="B163" s="97" t="s">
        <v>69</v>
      </c>
      <c r="C163" s="107">
        <v>90</v>
      </c>
      <c r="D163" s="81">
        <v>0.72</v>
      </c>
      <c r="E163" s="82">
        <v>0.09</v>
      </c>
      <c r="F163" s="82">
        <v>2.25</v>
      </c>
      <c r="G163" s="82">
        <v>12.69</v>
      </c>
      <c r="H163" s="82">
        <v>982</v>
      </c>
    </row>
    <row r="164" spans="1:8" ht="30.75" customHeight="1" thickBot="1">
      <c r="A164" s="126" t="s">
        <v>8</v>
      </c>
      <c r="B164" s="77" t="s">
        <v>160</v>
      </c>
      <c r="C164" s="78">
        <v>105</v>
      </c>
      <c r="D164" s="89">
        <v>13.65</v>
      </c>
      <c r="E164" s="90">
        <v>20.4</v>
      </c>
      <c r="F164" s="90">
        <v>8.35</v>
      </c>
      <c r="G164" s="90">
        <v>271.6</v>
      </c>
      <c r="H164" s="84">
        <v>209</v>
      </c>
    </row>
    <row r="165" spans="1:8" ht="25.5" customHeight="1" thickBot="1">
      <c r="A165" s="126"/>
      <c r="B165" s="77" t="s">
        <v>161</v>
      </c>
      <c r="C165" s="80">
        <v>150</v>
      </c>
      <c r="D165" s="83">
        <v>4.28</v>
      </c>
      <c r="E165" s="84">
        <v>3.83</v>
      </c>
      <c r="F165" s="84">
        <v>29.57</v>
      </c>
      <c r="G165" s="84">
        <v>169.79</v>
      </c>
      <c r="H165" s="84">
        <v>585</v>
      </c>
    </row>
    <row r="166" spans="1:8" ht="26.25" customHeight="1" thickBot="1">
      <c r="A166" s="126"/>
      <c r="B166" s="77" t="s">
        <v>162</v>
      </c>
      <c r="C166" s="80">
        <v>200</v>
      </c>
      <c r="D166" s="83">
        <v>0.15</v>
      </c>
      <c r="E166" s="84">
        <v>0.11</v>
      </c>
      <c r="F166" s="84">
        <v>14.65</v>
      </c>
      <c r="G166" s="84">
        <v>60.19</v>
      </c>
      <c r="H166" s="84">
        <v>692</v>
      </c>
    </row>
    <row r="167" spans="1:8" ht="19.5" customHeight="1" thickBot="1">
      <c r="A167" s="126"/>
      <c r="B167" s="77" t="s">
        <v>67</v>
      </c>
      <c r="C167" s="80">
        <v>30</v>
      </c>
      <c r="D167" s="83">
        <v>2.25</v>
      </c>
      <c r="E167" s="84">
        <v>0.3</v>
      </c>
      <c r="F167" s="84">
        <v>15.3</v>
      </c>
      <c r="G167" s="84">
        <v>72.9</v>
      </c>
      <c r="H167" s="91" t="s">
        <v>64</v>
      </c>
    </row>
    <row r="168" spans="1:8" ht="15.75" customHeight="1" thickBot="1">
      <c r="A168" s="133" t="s">
        <v>11</v>
      </c>
      <c r="B168" s="133"/>
      <c r="C168" s="64">
        <v>575</v>
      </c>
      <c r="D168" s="64">
        <f>SUM(D164:D167)</f>
        <v>20.33</v>
      </c>
      <c r="E168" s="65">
        <f>SUM(E164:E167)</f>
        <v>24.639999999999997</v>
      </c>
      <c r="F168" s="65">
        <f>SUM(F164:F167)</f>
        <v>67.87</v>
      </c>
      <c r="G168" s="65">
        <f>SUM(G163:G167)</f>
        <v>587.17</v>
      </c>
      <c r="H168" s="62"/>
    </row>
    <row r="169" spans="1:8" ht="15.75" thickBot="1">
      <c r="A169" s="134" t="s">
        <v>26</v>
      </c>
      <c r="B169" s="138"/>
      <c r="C169" s="138"/>
      <c r="D169" s="138"/>
      <c r="E169" s="138"/>
      <c r="F169" s="138"/>
      <c r="G169" s="138"/>
      <c r="H169" s="138"/>
    </row>
    <row r="170" spans="1:8" ht="15.75" thickBot="1">
      <c r="A170" s="43"/>
      <c r="B170" s="97" t="s">
        <v>69</v>
      </c>
      <c r="C170" s="107">
        <v>100</v>
      </c>
      <c r="D170" s="87">
        <v>0.8</v>
      </c>
      <c r="E170" s="88">
        <v>0.1</v>
      </c>
      <c r="F170" s="88">
        <v>2.5</v>
      </c>
      <c r="G170" s="88">
        <v>14.1</v>
      </c>
      <c r="H170" s="82">
        <v>982</v>
      </c>
    </row>
    <row r="171" spans="1:8" ht="34.5" thickBot="1">
      <c r="A171" s="126" t="s">
        <v>8</v>
      </c>
      <c r="B171" s="77" t="s">
        <v>160</v>
      </c>
      <c r="C171" s="78">
        <v>105</v>
      </c>
      <c r="D171" s="89">
        <v>13.65</v>
      </c>
      <c r="E171" s="90">
        <v>20.4</v>
      </c>
      <c r="F171" s="90">
        <v>8.35</v>
      </c>
      <c r="G171" s="90">
        <v>271.6</v>
      </c>
      <c r="H171" s="84">
        <v>209</v>
      </c>
    </row>
    <row r="172" spans="1:8" ht="31.5" customHeight="1" thickBot="1">
      <c r="A172" s="126"/>
      <c r="B172" s="77" t="s">
        <v>161</v>
      </c>
      <c r="C172" s="80">
        <v>200</v>
      </c>
      <c r="D172" s="83">
        <v>5.7</v>
      </c>
      <c r="E172" s="84">
        <v>5.1</v>
      </c>
      <c r="F172" s="84">
        <v>39.42</v>
      </c>
      <c r="G172" s="84">
        <v>226.38</v>
      </c>
      <c r="H172" s="84">
        <v>585</v>
      </c>
    </row>
    <row r="173" spans="1:8" ht="21.75" thickBot="1">
      <c r="A173" s="126"/>
      <c r="B173" s="77" t="s">
        <v>162</v>
      </c>
      <c r="C173" s="80">
        <v>200</v>
      </c>
      <c r="D173" s="83">
        <v>0.15</v>
      </c>
      <c r="E173" s="84">
        <v>0.11</v>
      </c>
      <c r="F173" s="84">
        <v>14.65</v>
      </c>
      <c r="G173" s="84">
        <v>60.19</v>
      </c>
      <c r="H173" s="84">
        <v>692</v>
      </c>
    </row>
    <row r="174" spans="1:8" ht="15.75" thickBot="1">
      <c r="A174" s="126"/>
      <c r="B174" s="77" t="s">
        <v>67</v>
      </c>
      <c r="C174" s="80">
        <v>36</v>
      </c>
      <c r="D174" s="83">
        <v>2.7</v>
      </c>
      <c r="E174" s="84">
        <v>0.36</v>
      </c>
      <c r="F174" s="84">
        <v>18.36</v>
      </c>
      <c r="G174" s="84">
        <v>87.48</v>
      </c>
      <c r="H174" s="84" t="s">
        <v>64</v>
      </c>
    </row>
    <row r="175" spans="1:8" ht="15.75" customHeight="1" thickBot="1">
      <c r="A175" s="133" t="s">
        <v>59</v>
      </c>
      <c r="B175" s="133"/>
      <c r="C175" s="64">
        <v>641</v>
      </c>
      <c r="D175" s="64">
        <f>SUM(D171:D174)</f>
        <v>22.2</v>
      </c>
      <c r="E175" s="65">
        <f>SUM(E171:E174)</f>
        <v>25.97</v>
      </c>
      <c r="F175" s="65">
        <f>SUM(F171:F174)</f>
        <v>80.78</v>
      </c>
      <c r="G175" s="65">
        <f>SUM(G170:G174)</f>
        <v>659.75</v>
      </c>
      <c r="H175" s="62"/>
    </row>
    <row r="176" spans="1:8" ht="15.75" thickBot="1">
      <c r="A176" s="134" t="s">
        <v>25</v>
      </c>
      <c r="B176" s="134"/>
      <c r="C176" s="134"/>
      <c r="D176" s="134"/>
      <c r="E176" s="134"/>
      <c r="F176" s="134"/>
      <c r="G176" s="134"/>
      <c r="H176" s="134"/>
    </row>
    <row r="177" spans="1:8" ht="41.25" customHeight="1" thickBot="1">
      <c r="A177" s="126" t="s">
        <v>12</v>
      </c>
      <c r="B177" s="97" t="s">
        <v>102</v>
      </c>
      <c r="C177" s="85">
        <v>60</v>
      </c>
      <c r="D177" s="81">
        <v>0.66</v>
      </c>
      <c r="E177" s="82">
        <v>0.12</v>
      </c>
      <c r="F177" s="82">
        <v>2.28</v>
      </c>
      <c r="G177" s="82">
        <v>12.84</v>
      </c>
      <c r="H177" s="82">
        <v>982</v>
      </c>
    </row>
    <row r="178" spans="1:8" ht="41.25" customHeight="1" thickBot="1">
      <c r="A178" s="126"/>
      <c r="B178" s="108" t="s">
        <v>165</v>
      </c>
      <c r="C178" s="109" t="s">
        <v>75</v>
      </c>
      <c r="D178" s="81">
        <v>4.09</v>
      </c>
      <c r="E178" s="82">
        <v>5.79</v>
      </c>
      <c r="F178" s="82">
        <v>13.31</v>
      </c>
      <c r="G178" s="82">
        <v>121.69</v>
      </c>
      <c r="H178" s="82" t="s">
        <v>76</v>
      </c>
    </row>
    <row r="179" spans="1:8" ht="41.25" customHeight="1" thickBot="1">
      <c r="A179" s="126"/>
      <c r="B179" s="75" t="s">
        <v>163</v>
      </c>
      <c r="C179" s="76">
        <v>95</v>
      </c>
      <c r="D179" s="81">
        <v>14.42</v>
      </c>
      <c r="E179" s="82">
        <v>20.52</v>
      </c>
      <c r="F179" s="82">
        <v>5.26</v>
      </c>
      <c r="G179" s="82">
        <v>263.42</v>
      </c>
      <c r="H179" s="82">
        <v>551</v>
      </c>
    </row>
    <row r="180" spans="1:8" ht="27.75" customHeight="1" thickBot="1">
      <c r="A180" s="126"/>
      <c r="B180" s="75" t="s">
        <v>164</v>
      </c>
      <c r="C180" s="85">
        <v>180</v>
      </c>
      <c r="D180" s="81">
        <v>6.5</v>
      </c>
      <c r="E180" s="82">
        <v>4.88</v>
      </c>
      <c r="F180" s="82">
        <v>38.16</v>
      </c>
      <c r="G180" s="82">
        <v>222.53</v>
      </c>
      <c r="H180" s="82">
        <v>307</v>
      </c>
    </row>
    <row r="181" spans="1:8" ht="30" customHeight="1" thickBot="1">
      <c r="A181" s="126"/>
      <c r="B181" s="77" t="s">
        <v>144</v>
      </c>
      <c r="C181" s="78">
        <v>200</v>
      </c>
      <c r="D181" s="83">
        <v>0</v>
      </c>
      <c r="E181" s="84">
        <v>0</v>
      </c>
      <c r="F181" s="84">
        <v>9.08</v>
      </c>
      <c r="G181" s="84">
        <v>36.32</v>
      </c>
      <c r="H181" s="94">
        <v>663</v>
      </c>
    </row>
    <row r="182" spans="1:8" ht="21.75" customHeight="1" thickBot="1">
      <c r="A182" s="126"/>
      <c r="B182" s="77" t="s">
        <v>67</v>
      </c>
      <c r="C182" s="80">
        <v>30</v>
      </c>
      <c r="D182" s="83">
        <v>2.25</v>
      </c>
      <c r="E182" s="84">
        <v>0.3</v>
      </c>
      <c r="F182" s="84">
        <v>15.3</v>
      </c>
      <c r="G182" s="84">
        <v>72.9</v>
      </c>
      <c r="H182" s="91" t="s">
        <v>64</v>
      </c>
    </row>
    <row r="183" spans="1:8" ht="15.75" thickBot="1">
      <c r="A183" s="126"/>
      <c r="B183" s="79" t="s">
        <v>68</v>
      </c>
      <c r="C183" s="80">
        <v>30</v>
      </c>
      <c r="D183" s="83">
        <v>1.98</v>
      </c>
      <c r="E183" s="84">
        <v>0.36</v>
      </c>
      <c r="F183" s="84">
        <v>11.88</v>
      </c>
      <c r="G183" s="84">
        <v>58.68</v>
      </c>
      <c r="H183" s="91" t="s">
        <v>64</v>
      </c>
    </row>
    <row r="184" spans="1:8" ht="15.75" thickBot="1">
      <c r="A184" s="133" t="s">
        <v>13</v>
      </c>
      <c r="B184" s="133"/>
      <c r="C184" s="64">
        <v>810</v>
      </c>
      <c r="D184" s="64">
        <f>SUM(D177:D183)</f>
        <v>29.900000000000002</v>
      </c>
      <c r="E184" s="65">
        <f>SUM(E177:E183)</f>
        <v>31.97</v>
      </c>
      <c r="F184" s="65">
        <f>SUM(F177:F183)</f>
        <v>95.27</v>
      </c>
      <c r="G184" s="65">
        <f>SUM(G177:G183)</f>
        <v>788.38</v>
      </c>
      <c r="H184" s="62"/>
    </row>
    <row r="185" spans="1:8" ht="15.75" thickBot="1">
      <c r="A185" s="134" t="s">
        <v>26</v>
      </c>
      <c r="B185" s="138"/>
      <c r="C185" s="138"/>
      <c r="D185" s="138"/>
      <c r="E185" s="138"/>
      <c r="F185" s="138"/>
      <c r="G185" s="138"/>
      <c r="H185" s="138"/>
    </row>
    <row r="186" spans="1:8" ht="15.75" thickBot="1">
      <c r="A186" s="126" t="s">
        <v>12</v>
      </c>
      <c r="B186" s="97" t="s">
        <v>102</v>
      </c>
      <c r="C186" s="85">
        <v>100</v>
      </c>
      <c r="D186" s="81">
        <v>1.1</v>
      </c>
      <c r="E186" s="82">
        <v>0.2</v>
      </c>
      <c r="F186" s="82">
        <v>3.8</v>
      </c>
      <c r="G186" s="82">
        <v>21.4</v>
      </c>
      <c r="H186" s="82">
        <v>982</v>
      </c>
    </row>
    <row r="187" spans="1:8" ht="30" thickBot="1">
      <c r="A187" s="126"/>
      <c r="B187" s="108" t="s">
        <v>165</v>
      </c>
      <c r="C187" s="109" t="s">
        <v>70</v>
      </c>
      <c r="D187" s="81">
        <v>5.03</v>
      </c>
      <c r="E187" s="82">
        <v>7.13</v>
      </c>
      <c r="F187" s="82">
        <v>16.41</v>
      </c>
      <c r="G187" s="82">
        <v>149.99</v>
      </c>
      <c r="H187" s="82" t="s">
        <v>87</v>
      </c>
    </row>
    <row r="188" spans="1:8" ht="29.25" customHeight="1" thickBot="1">
      <c r="A188" s="126"/>
      <c r="B188" s="75" t="s">
        <v>166</v>
      </c>
      <c r="C188" s="76">
        <v>100</v>
      </c>
      <c r="D188" s="81">
        <v>15.18</v>
      </c>
      <c r="E188" s="82">
        <v>21.6</v>
      </c>
      <c r="F188" s="82">
        <v>5.54</v>
      </c>
      <c r="G188" s="82">
        <v>277.28</v>
      </c>
      <c r="H188" s="82">
        <v>551</v>
      </c>
    </row>
    <row r="189" spans="1:8" ht="25.5" customHeight="1" thickBot="1">
      <c r="A189" s="126"/>
      <c r="B189" s="77" t="s">
        <v>164</v>
      </c>
      <c r="C189" s="80">
        <v>180</v>
      </c>
      <c r="D189" s="83">
        <v>6.5</v>
      </c>
      <c r="E189" s="84">
        <v>4.88</v>
      </c>
      <c r="F189" s="84">
        <v>38.16</v>
      </c>
      <c r="G189" s="84">
        <v>222.53</v>
      </c>
      <c r="H189" s="84">
        <v>307</v>
      </c>
    </row>
    <row r="190" spans="1:8" ht="25.5" customHeight="1" thickBot="1">
      <c r="A190" s="126"/>
      <c r="B190" s="77" t="s">
        <v>144</v>
      </c>
      <c r="C190" s="78">
        <v>200</v>
      </c>
      <c r="D190" s="83">
        <v>0</v>
      </c>
      <c r="E190" s="84">
        <v>0</v>
      </c>
      <c r="F190" s="84">
        <v>9.08</v>
      </c>
      <c r="G190" s="84">
        <v>36.32</v>
      </c>
      <c r="H190" s="84">
        <v>663</v>
      </c>
    </row>
    <row r="191" spans="1:8" ht="25.5" customHeight="1" thickBot="1">
      <c r="A191" s="126"/>
      <c r="B191" s="77" t="s">
        <v>67</v>
      </c>
      <c r="C191" s="80">
        <v>30</v>
      </c>
      <c r="D191" s="83">
        <v>2.25</v>
      </c>
      <c r="E191" s="84">
        <v>0.3</v>
      </c>
      <c r="F191" s="84">
        <v>15.3</v>
      </c>
      <c r="G191" s="84">
        <v>72.9</v>
      </c>
      <c r="H191" s="91" t="s">
        <v>64</v>
      </c>
    </row>
    <row r="192" spans="1:8" ht="15.75" thickBot="1">
      <c r="A192" s="126"/>
      <c r="B192" s="77" t="s">
        <v>68</v>
      </c>
      <c r="C192" s="80">
        <v>24</v>
      </c>
      <c r="D192" s="83">
        <v>1.58</v>
      </c>
      <c r="E192" s="84">
        <v>0.29</v>
      </c>
      <c r="F192" s="84">
        <v>9.5</v>
      </c>
      <c r="G192" s="84">
        <v>46.94</v>
      </c>
      <c r="H192" s="91" t="s">
        <v>64</v>
      </c>
    </row>
    <row r="193" spans="1:10" ht="15.75" thickBot="1">
      <c r="A193" s="142" t="s">
        <v>13</v>
      </c>
      <c r="B193" s="142"/>
      <c r="C193" s="64">
        <v>899</v>
      </c>
      <c r="D193" s="64">
        <f>SUM(D186:D192)</f>
        <v>31.64</v>
      </c>
      <c r="E193" s="65">
        <f>SUM(E186:E192)</f>
        <v>34.4</v>
      </c>
      <c r="F193" s="65">
        <f>SUM(F186:F192)</f>
        <v>97.78999999999999</v>
      </c>
      <c r="G193" s="65">
        <f>SUM(G186:G192)</f>
        <v>827.3599999999999</v>
      </c>
      <c r="H193" s="62"/>
      <c r="J193" s="8"/>
    </row>
    <row r="194" spans="1:10" ht="24" customHeight="1" thickBot="1">
      <c r="A194" s="140" t="s">
        <v>14</v>
      </c>
      <c r="B194" s="75" t="s">
        <v>177</v>
      </c>
      <c r="C194" s="85">
        <v>75</v>
      </c>
      <c r="D194" s="81">
        <v>6.05</v>
      </c>
      <c r="E194" s="82">
        <v>5.86</v>
      </c>
      <c r="F194" s="82">
        <v>47.03</v>
      </c>
      <c r="G194" s="82">
        <v>265.06</v>
      </c>
      <c r="H194" s="82">
        <v>60</v>
      </c>
      <c r="J194" s="8"/>
    </row>
    <row r="195" spans="1:10" ht="18" customHeight="1" thickBot="1">
      <c r="A195" s="141"/>
      <c r="B195" s="77" t="s">
        <v>65</v>
      </c>
      <c r="C195" s="80">
        <v>200</v>
      </c>
      <c r="D195" s="83">
        <v>5.8</v>
      </c>
      <c r="E195" s="84">
        <v>6.4</v>
      </c>
      <c r="F195" s="84">
        <v>9.4</v>
      </c>
      <c r="G195" s="84">
        <v>120</v>
      </c>
      <c r="H195" s="84">
        <v>106</v>
      </c>
      <c r="J195" s="8"/>
    </row>
    <row r="196" spans="1:8" ht="15">
      <c r="A196" s="26" t="s">
        <v>15</v>
      </c>
      <c r="B196" s="41"/>
      <c r="C196" s="70">
        <v>275</v>
      </c>
      <c r="D196" s="71">
        <f>SUM(D194:D195)</f>
        <v>11.85</v>
      </c>
      <c r="E196" s="71">
        <f>SUM(E194:E195)</f>
        <v>12.260000000000002</v>
      </c>
      <c r="F196" s="71">
        <f>SUM(F194:F195)</f>
        <v>56.43</v>
      </c>
      <c r="G196" s="71">
        <f>SUM(G194:G195)</f>
        <v>385.06</v>
      </c>
      <c r="H196" s="21"/>
    </row>
    <row r="197" spans="1:8" ht="15">
      <c r="A197" s="27" t="s">
        <v>33</v>
      </c>
      <c r="B197" s="27"/>
      <c r="C197" s="28"/>
      <c r="D197" s="22">
        <f>D196+D184+D168</f>
        <v>62.08</v>
      </c>
      <c r="E197" s="22">
        <f>E196+E184+E168</f>
        <v>68.87</v>
      </c>
      <c r="F197" s="22">
        <f>F196+F184+F168</f>
        <v>219.57</v>
      </c>
      <c r="G197" s="22">
        <f>G196+G184+G168</f>
        <v>1760.6100000000001</v>
      </c>
      <c r="H197" s="40"/>
    </row>
    <row r="198" spans="1:8" ht="15">
      <c r="A198" s="29" t="s">
        <v>34</v>
      </c>
      <c r="B198" s="27"/>
      <c r="C198" s="28"/>
      <c r="D198" s="31">
        <f>D196+D193+D175</f>
        <v>65.69</v>
      </c>
      <c r="E198" s="31">
        <f>E196+E193+E175</f>
        <v>72.63</v>
      </c>
      <c r="F198" s="31">
        <f>F196+F193+F175</f>
        <v>235</v>
      </c>
      <c r="G198" s="31">
        <f>G196+G193+G175</f>
        <v>1872.1699999999998</v>
      </c>
      <c r="H198" s="30"/>
    </row>
    <row r="199" spans="1:8" ht="15">
      <c r="A199" s="32" t="s">
        <v>88</v>
      </c>
      <c r="B199" s="44"/>
      <c r="C199" s="45"/>
      <c r="D199" s="43"/>
      <c r="E199" s="43"/>
      <c r="F199" s="43"/>
      <c r="G199" s="43"/>
      <c r="H199" s="46"/>
    </row>
    <row r="200" spans="1:8" ht="15.75" customHeight="1">
      <c r="A200" s="127" t="s">
        <v>60</v>
      </c>
      <c r="B200" s="128"/>
      <c r="C200" s="128"/>
      <c r="D200" s="128"/>
      <c r="E200" s="128"/>
      <c r="F200" s="128"/>
      <c r="G200" s="128"/>
      <c r="H200" s="129"/>
    </row>
    <row r="201" spans="1:8" ht="15.75" thickBot="1">
      <c r="A201" s="135" t="s">
        <v>25</v>
      </c>
      <c r="B201" s="136"/>
      <c r="C201" s="136"/>
      <c r="D201" s="136"/>
      <c r="E201" s="136"/>
      <c r="F201" s="136"/>
      <c r="G201" s="136"/>
      <c r="H201" s="137"/>
    </row>
    <row r="202" spans="1:8" ht="21" customHeight="1" thickBot="1">
      <c r="A202" s="143" t="s">
        <v>8</v>
      </c>
      <c r="B202" s="75" t="s">
        <v>89</v>
      </c>
      <c r="C202" s="85" t="s">
        <v>90</v>
      </c>
      <c r="D202" s="100">
        <v>5.08</v>
      </c>
      <c r="E202" s="98">
        <v>4.6</v>
      </c>
      <c r="F202" s="98">
        <v>0.28</v>
      </c>
      <c r="G202" s="98">
        <v>62.84</v>
      </c>
      <c r="H202" s="98">
        <v>337</v>
      </c>
    </row>
    <row r="203" spans="1:8" ht="24.75" customHeight="1" thickBot="1">
      <c r="A203" s="144"/>
      <c r="B203" s="77" t="s">
        <v>91</v>
      </c>
      <c r="C203" s="78" t="s">
        <v>178</v>
      </c>
      <c r="D203" s="95">
        <v>6.45</v>
      </c>
      <c r="E203" s="96">
        <v>6.22</v>
      </c>
      <c r="F203" s="96">
        <v>31.87</v>
      </c>
      <c r="G203" s="96">
        <v>209.24</v>
      </c>
      <c r="H203" s="96" t="s">
        <v>92</v>
      </c>
    </row>
    <row r="204" spans="1:8" ht="18.75" customHeight="1" thickBot="1">
      <c r="A204" s="144"/>
      <c r="B204" s="77" t="s">
        <v>93</v>
      </c>
      <c r="C204" s="80" t="s">
        <v>179</v>
      </c>
      <c r="D204" s="95">
        <v>5.26</v>
      </c>
      <c r="E204" s="96">
        <v>3.74</v>
      </c>
      <c r="F204" s="96">
        <v>17.6</v>
      </c>
      <c r="G204" s="96">
        <v>125.04</v>
      </c>
      <c r="H204" s="96">
        <v>868</v>
      </c>
    </row>
    <row r="205" spans="1:8" ht="15" customHeight="1" thickBot="1">
      <c r="A205" s="144"/>
      <c r="B205" s="77" t="s">
        <v>94</v>
      </c>
      <c r="C205" s="78">
        <v>200</v>
      </c>
      <c r="D205" s="95">
        <v>1.82</v>
      </c>
      <c r="E205" s="96">
        <v>1.67</v>
      </c>
      <c r="F205" s="96">
        <v>13.22</v>
      </c>
      <c r="G205" s="96">
        <v>75.19</v>
      </c>
      <c r="H205" s="96">
        <v>986</v>
      </c>
    </row>
    <row r="206" spans="1:8" ht="15.75" thickBot="1">
      <c r="A206" s="144"/>
      <c r="B206" s="77" t="s">
        <v>98</v>
      </c>
      <c r="C206" s="80" t="s">
        <v>73</v>
      </c>
      <c r="D206" s="95">
        <v>0.6</v>
      </c>
      <c r="E206" s="96">
        <v>0.2</v>
      </c>
      <c r="F206" s="96">
        <v>19</v>
      </c>
      <c r="G206" s="96">
        <v>80.2</v>
      </c>
      <c r="H206" s="96"/>
    </row>
    <row r="207" spans="1:8" ht="15.75" customHeight="1" thickBot="1">
      <c r="A207" s="130" t="s">
        <v>11</v>
      </c>
      <c r="B207" s="131"/>
      <c r="C207" s="64">
        <v>684</v>
      </c>
      <c r="D207" s="64">
        <f>SUM(D202:D206)</f>
        <v>19.21</v>
      </c>
      <c r="E207" s="65">
        <f>SUM(E202:E206)</f>
        <v>16.43</v>
      </c>
      <c r="F207" s="65">
        <f>SUM(F202:F206)</f>
        <v>81.97</v>
      </c>
      <c r="G207" s="65">
        <f>SUM(G202:G206)</f>
        <v>552.5100000000001</v>
      </c>
      <c r="H207" s="62"/>
    </row>
    <row r="208" spans="1:8" ht="15" customHeight="1" thickBot="1">
      <c r="A208" s="135" t="s">
        <v>26</v>
      </c>
      <c r="B208" s="136"/>
      <c r="C208" s="136"/>
      <c r="D208" s="136"/>
      <c r="E208" s="136"/>
      <c r="F208" s="136"/>
      <c r="G208" s="136"/>
      <c r="H208" s="137"/>
    </row>
    <row r="209" spans="1:8" ht="16.5" customHeight="1" thickBot="1">
      <c r="A209" s="143" t="s">
        <v>8</v>
      </c>
      <c r="B209" s="75" t="s">
        <v>89</v>
      </c>
      <c r="C209" s="85" t="s">
        <v>90</v>
      </c>
      <c r="D209" s="100">
        <v>5.08</v>
      </c>
      <c r="E209" s="98">
        <v>4.6</v>
      </c>
      <c r="F209" s="98">
        <v>0.28</v>
      </c>
      <c r="G209" s="98">
        <v>62.84</v>
      </c>
      <c r="H209" s="98">
        <v>337</v>
      </c>
    </row>
    <row r="210" spans="1:8" ht="25.5" customHeight="1" thickBot="1">
      <c r="A210" s="144"/>
      <c r="B210" s="77" t="s">
        <v>91</v>
      </c>
      <c r="C210" s="78" t="s">
        <v>124</v>
      </c>
      <c r="D210" s="95">
        <v>7.82</v>
      </c>
      <c r="E210" s="96">
        <v>7.54</v>
      </c>
      <c r="F210" s="96">
        <v>38.63</v>
      </c>
      <c r="G210" s="96">
        <v>253.63</v>
      </c>
      <c r="H210" s="96" t="s">
        <v>92</v>
      </c>
    </row>
    <row r="211" spans="1:8" ht="19.5" customHeight="1" thickBot="1">
      <c r="A211" s="144"/>
      <c r="B211" s="77" t="s">
        <v>93</v>
      </c>
      <c r="C211" s="80" t="s">
        <v>180</v>
      </c>
      <c r="D211" s="95">
        <v>5.6</v>
      </c>
      <c r="E211" s="96">
        <v>3.98</v>
      </c>
      <c r="F211" s="96">
        <v>18.74</v>
      </c>
      <c r="G211" s="96">
        <v>133.19</v>
      </c>
      <c r="H211" s="96">
        <v>868</v>
      </c>
    </row>
    <row r="212" spans="1:8" ht="15.75" customHeight="1" thickBot="1">
      <c r="A212" s="144"/>
      <c r="B212" s="77" t="s">
        <v>94</v>
      </c>
      <c r="C212" s="78">
        <v>200</v>
      </c>
      <c r="D212" s="95">
        <v>1.82</v>
      </c>
      <c r="E212" s="96">
        <v>1.67</v>
      </c>
      <c r="F212" s="96">
        <v>13.22</v>
      </c>
      <c r="G212" s="96">
        <v>75.19</v>
      </c>
      <c r="H212" s="96">
        <v>986</v>
      </c>
    </row>
    <row r="213" spans="1:8" ht="13.5" customHeight="1" thickBot="1">
      <c r="A213" s="144"/>
      <c r="B213" s="77" t="s">
        <v>98</v>
      </c>
      <c r="C213" s="80" t="s">
        <v>73</v>
      </c>
      <c r="D213" s="95">
        <v>0.6</v>
      </c>
      <c r="E213" s="96">
        <v>0.2</v>
      </c>
      <c r="F213" s="96">
        <v>19</v>
      </c>
      <c r="G213" s="96">
        <v>80.2</v>
      </c>
      <c r="H213" s="96"/>
    </row>
    <row r="214" spans="1:8" ht="18" customHeight="1" thickBot="1">
      <c r="A214" s="133" t="s">
        <v>11</v>
      </c>
      <c r="B214" s="133"/>
      <c r="C214" s="64">
        <v>737</v>
      </c>
      <c r="D214" s="64">
        <f>SUM(D209:D213)</f>
        <v>20.92</v>
      </c>
      <c r="E214" s="65">
        <f>SUM(E209:E213)</f>
        <v>17.99</v>
      </c>
      <c r="F214" s="65">
        <f>SUM(F209:F213)</f>
        <v>89.87</v>
      </c>
      <c r="G214" s="65">
        <f>SUM(G209:G213)</f>
        <v>605.0500000000001</v>
      </c>
      <c r="H214" s="62"/>
    </row>
    <row r="215" spans="1:8" ht="15.75" thickBot="1">
      <c r="A215" s="134" t="s">
        <v>25</v>
      </c>
      <c r="B215" s="134"/>
      <c r="C215" s="134"/>
      <c r="D215" s="134"/>
      <c r="E215" s="134"/>
      <c r="F215" s="134"/>
      <c r="G215" s="134"/>
      <c r="H215" s="134"/>
    </row>
    <row r="216" spans="1:8" ht="21.75" customHeight="1" thickBot="1">
      <c r="A216" s="126" t="s">
        <v>12</v>
      </c>
      <c r="B216" s="86" t="s">
        <v>95</v>
      </c>
      <c r="C216" s="76" t="s">
        <v>75</v>
      </c>
      <c r="D216" s="119">
        <v>3.64</v>
      </c>
      <c r="E216" s="120">
        <v>5.54</v>
      </c>
      <c r="F216" s="120">
        <v>10.26</v>
      </c>
      <c r="G216" s="120">
        <v>105.42</v>
      </c>
      <c r="H216" s="98" t="s">
        <v>96</v>
      </c>
    </row>
    <row r="217" spans="1:8" ht="26.25" thickBot="1">
      <c r="A217" s="126"/>
      <c r="B217" s="77" t="s">
        <v>181</v>
      </c>
      <c r="C217" s="80">
        <v>100</v>
      </c>
      <c r="D217" s="95">
        <v>17.43</v>
      </c>
      <c r="E217" s="96">
        <v>12.52</v>
      </c>
      <c r="F217" s="96">
        <v>6.84</v>
      </c>
      <c r="G217" s="96">
        <v>209.75</v>
      </c>
      <c r="H217" s="96">
        <v>743</v>
      </c>
    </row>
    <row r="218" spans="1:8" ht="15.75" thickBot="1">
      <c r="A218" s="126"/>
      <c r="B218" s="77" t="s">
        <v>182</v>
      </c>
      <c r="C218" s="78">
        <v>160</v>
      </c>
      <c r="D218" s="89">
        <v>3.84</v>
      </c>
      <c r="E218" s="90">
        <v>5.1</v>
      </c>
      <c r="F218" s="90">
        <v>38.87</v>
      </c>
      <c r="G218" s="90">
        <v>226.78</v>
      </c>
      <c r="H218" s="84">
        <v>552</v>
      </c>
    </row>
    <row r="219" spans="1:8" ht="15.75" thickBot="1">
      <c r="A219" s="126"/>
      <c r="B219" s="77" t="s">
        <v>183</v>
      </c>
      <c r="C219" s="78" t="s">
        <v>63</v>
      </c>
      <c r="D219" s="101">
        <v>0.04</v>
      </c>
      <c r="E219" s="99">
        <v>0</v>
      </c>
      <c r="F219" s="99">
        <v>9.19</v>
      </c>
      <c r="G219" s="99">
        <v>36.92</v>
      </c>
      <c r="H219" s="99">
        <v>431</v>
      </c>
    </row>
    <row r="220" spans="1:8" ht="15.75" thickBot="1">
      <c r="A220" s="126"/>
      <c r="B220" s="79" t="s">
        <v>67</v>
      </c>
      <c r="C220" s="80">
        <v>25</v>
      </c>
      <c r="D220" s="95">
        <v>1.88</v>
      </c>
      <c r="E220" s="96">
        <v>0.25</v>
      </c>
      <c r="F220" s="96">
        <v>12.75</v>
      </c>
      <c r="G220" s="96">
        <v>60.75</v>
      </c>
      <c r="H220" s="96" t="s">
        <v>64</v>
      </c>
    </row>
    <row r="221" spans="1:8" ht="15.75" thickBot="1">
      <c r="A221" s="126"/>
      <c r="B221" s="79" t="s">
        <v>68</v>
      </c>
      <c r="C221" s="80">
        <v>20</v>
      </c>
      <c r="D221" s="95">
        <v>1.32</v>
      </c>
      <c r="E221" s="96">
        <v>0.24</v>
      </c>
      <c r="F221" s="96">
        <v>7.92</v>
      </c>
      <c r="G221" s="96">
        <v>39.12</v>
      </c>
      <c r="H221" s="96" t="s">
        <v>64</v>
      </c>
    </row>
    <row r="222" spans="1:8" ht="15.75" thickBot="1">
      <c r="A222" s="133" t="s">
        <v>13</v>
      </c>
      <c r="B222" s="133"/>
      <c r="C222" s="64">
        <v>789</v>
      </c>
      <c r="D222" s="64">
        <f>SUM(D216:D221)</f>
        <v>28.15</v>
      </c>
      <c r="E222" s="65">
        <f>SUM(E216:E221)</f>
        <v>23.649999999999995</v>
      </c>
      <c r="F222" s="65">
        <f>SUM(F216:F221)</f>
        <v>85.83</v>
      </c>
      <c r="G222" s="65">
        <f>SUM(G216:G221)</f>
        <v>678.74</v>
      </c>
      <c r="H222" s="65"/>
    </row>
    <row r="223" spans="1:8" ht="15.75" thickBot="1">
      <c r="A223" s="134" t="s">
        <v>26</v>
      </c>
      <c r="B223" s="134"/>
      <c r="C223" s="134"/>
      <c r="D223" s="134"/>
      <c r="E223" s="134"/>
      <c r="F223" s="134"/>
      <c r="G223" s="134"/>
      <c r="H223" s="134"/>
    </row>
    <row r="224" spans="1:8" ht="21.75" customHeight="1" thickBot="1">
      <c r="A224" s="126" t="s">
        <v>12</v>
      </c>
      <c r="B224" s="86" t="s">
        <v>95</v>
      </c>
      <c r="C224" s="76" t="s">
        <v>80</v>
      </c>
      <c r="D224" s="119">
        <v>4.65</v>
      </c>
      <c r="E224" s="120">
        <v>7.08</v>
      </c>
      <c r="F224" s="120">
        <v>13.12</v>
      </c>
      <c r="G224" s="120">
        <v>144.84</v>
      </c>
      <c r="H224" s="98" t="s">
        <v>96</v>
      </c>
    </row>
    <row r="225" spans="1:8" ht="26.25" customHeight="1" thickBot="1">
      <c r="A225" s="126"/>
      <c r="B225" s="77" t="s">
        <v>181</v>
      </c>
      <c r="C225" s="80">
        <v>100</v>
      </c>
      <c r="D225" s="95">
        <v>17.43</v>
      </c>
      <c r="E225" s="96">
        <v>12.52</v>
      </c>
      <c r="F225" s="96">
        <v>6.84</v>
      </c>
      <c r="G225" s="96">
        <v>209.75</v>
      </c>
      <c r="H225" s="96">
        <v>743</v>
      </c>
    </row>
    <row r="226" spans="1:8" ht="24.75" customHeight="1" thickBot="1">
      <c r="A226" s="126"/>
      <c r="B226" s="77" t="s">
        <v>182</v>
      </c>
      <c r="C226" s="78">
        <v>190</v>
      </c>
      <c r="D226" s="95">
        <v>4.57</v>
      </c>
      <c r="E226" s="96">
        <v>6.06</v>
      </c>
      <c r="F226" s="96">
        <v>46.16</v>
      </c>
      <c r="G226" s="96">
        <v>267.43</v>
      </c>
      <c r="H226" s="96">
        <v>552</v>
      </c>
    </row>
    <row r="227" spans="1:8" ht="26.25" customHeight="1" thickBot="1">
      <c r="A227" s="126"/>
      <c r="B227" s="77" t="s">
        <v>183</v>
      </c>
      <c r="C227" s="78" t="s">
        <v>63</v>
      </c>
      <c r="D227" s="101">
        <v>0.04</v>
      </c>
      <c r="E227" s="99">
        <v>0</v>
      </c>
      <c r="F227" s="99">
        <v>9.19</v>
      </c>
      <c r="G227" s="99">
        <v>36.92</v>
      </c>
      <c r="H227" s="99">
        <v>431</v>
      </c>
    </row>
    <row r="228" spans="1:8" ht="18" customHeight="1" thickBot="1">
      <c r="A228" s="126"/>
      <c r="B228" s="79" t="s">
        <v>67</v>
      </c>
      <c r="C228" s="80">
        <v>30</v>
      </c>
      <c r="D228" s="95">
        <v>2.25</v>
      </c>
      <c r="E228" s="96">
        <v>0.3</v>
      </c>
      <c r="F228" s="96">
        <v>15.3</v>
      </c>
      <c r="G228" s="96">
        <v>72.9</v>
      </c>
      <c r="H228" s="96" t="s">
        <v>64</v>
      </c>
    </row>
    <row r="229" spans="1:8" ht="19.5" customHeight="1" thickBot="1">
      <c r="A229" s="126"/>
      <c r="B229" s="79" t="s">
        <v>68</v>
      </c>
      <c r="C229" s="80">
        <v>26</v>
      </c>
      <c r="D229" s="95">
        <v>1.72</v>
      </c>
      <c r="E229" s="96">
        <v>0.31</v>
      </c>
      <c r="F229" s="96">
        <v>10.3</v>
      </c>
      <c r="G229" s="96">
        <v>50.86</v>
      </c>
      <c r="H229" s="96" t="s">
        <v>64</v>
      </c>
    </row>
    <row r="230" spans="1:8" ht="15.75" thickBot="1">
      <c r="A230" s="133" t="s">
        <v>13</v>
      </c>
      <c r="B230" s="133"/>
      <c r="C230" s="64">
        <v>917</v>
      </c>
      <c r="D230" s="64">
        <f>SUM(D224:D229)</f>
        <v>30.659999999999997</v>
      </c>
      <c r="E230" s="65">
        <f>SUM(E224:E229)</f>
        <v>26.27</v>
      </c>
      <c r="F230" s="65">
        <f>SUM(F224:F229)</f>
        <v>100.91</v>
      </c>
      <c r="G230" s="65">
        <f>SUM(G224:G229)</f>
        <v>782.6999999999999</v>
      </c>
      <c r="H230" s="65"/>
    </row>
    <row r="231" spans="1:8" ht="27" customHeight="1" thickBot="1">
      <c r="A231" s="126" t="s">
        <v>14</v>
      </c>
      <c r="B231" s="75" t="s">
        <v>184</v>
      </c>
      <c r="C231" s="85">
        <v>75</v>
      </c>
      <c r="D231" s="100">
        <v>5.12</v>
      </c>
      <c r="E231" s="98">
        <v>5.58</v>
      </c>
      <c r="F231" s="98">
        <v>41.39</v>
      </c>
      <c r="G231" s="98">
        <v>236.26</v>
      </c>
      <c r="H231" s="98">
        <v>338</v>
      </c>
    </row>
    <row r="232" spans="1:8" ht="19.5" customHeight="1" thickBot="1">
      <c r="A232" s="126"/>
      <c r="B232" s="77" t="s">
        <v>185</v>
      </c>
      <c r="C232" s="78">
        <v>200</v>
      </c>
      <c r="D232" s="95">
        <v>1.36</v>
      </c>
      <c r="E232" s="96">
        <v>1.41</v>
      </c>
      <c r="F232" s="96">
        <v>2.14</v>
      </c>
      <c r="G232" s="96">
        <v>26.69</v>
      </c>
      <c r="H232" s="96">
        <v>603</v>
      </c>
    </row>
    <row r="233" spans="1:8" ht="15">
      <c r="A233" s="26" t="s">
        <v>15</v>
      </c>
      <c r="B233" s="42"/>
      <c r="C233" s="71">
        <v>275</v>
      </c>
      <c r="D233" s="71">
        <f>SUM(D231:D232)</f>
        <v>6.48</v>
      </c>
      <c r="E233" s="71">
        <f>SUM(E231:E232)</f>
        <v>6.99</v>
      </c>
      <c r="F233" s="71">
        <f>SUM(F231:F232)</f>
        <v>43.53</v>
      </c>
      <c r="G233" s="71">
        <f>SUM(G231:G232)</f>
        <v>262.95</v>
      </c>
      <c r="H233" s="18"/>
    </row>
    <row r="234" spans="1:8" ht="15">
      <c r="A234" s="27" t="s">
        <v>37</v>
      </c>
      <c r="B234" s="27"/>
      <c r="C234" s="23"/>
      <c r="D234" s="22">
        <f>D233+D222+D207</f>
        <v>53.839999999999996</v>
      </c>
      <c r="E234" s="22">
        <f>E233+E222+E207</f>
        <v>47.06999999999999</v>
      </c>
      <c r="F234" s="22">
        <f>F233+F222+F207</f>
        <v>211.33</v>
      </c>
      <c r="G234" s="22">
        <f>G233+G222+G207</f>
        <v>1494.2000000000003</v>
      </c>
      <c r="H234" s="40"/>
    </row>
    <row r="235" spans="1:8" ht="15">
      <c r="A235" s="29" t="s">
        <v>38</v>
      </c>
      <c r="B235" s="27"/>
      <c r="C235" s="28"/>
      <c r="D235" s="31">
        <f>D233+D230+D214</f>
        <v>58.06</v>
      </c>
      <c r="E235" s="31">
        <f>E233+E230+E214</f>
        <v>51.25</v>
      </c>
      <c r="F235" s="31">
        <f>F233+F230+F214</f>
        <v>234.31</v>
      </c>
      <c r="G235" s="31">
        <f>G233+G230+G214</f>
        <v>1650.6999999999998</v>
      </c>
      <c r="H235" s="30"/>
    </row>
    <row r="236" spans="1:8" ht="15">
      <c r="A236" s="139" t="s">
        <v>54</v>
      </c>
      <c r="B236" s="139"/>
      <c r="C236" s="139"/>
      <c r="D236" s="139"/>
      <c r="E236" s="139"/>
      <c r="F236" s="139"/>
      <c r="G236" s="139"/>
      <c r="H236" s="139"/>
    </row>
    <row r="237" spans="1:8" ht="15.75" thickBot="1">
      <c r="A237" s="134" t="s">
        <v>25</v>
      </c>
      <c r="B237" s="134"/>
      <c r="C237" s="134"/>
      <c r="D237" s="134"/>
      <c r="E237" s="134"/>
      <c r="F237" s="134"/>
      <c r="G237" s="134"/>
      <c r="H237" s="134"/>
    </row>
    <row r="238" spans="1:8" ht="36.75" customHeight="1" thickBot="1">
      <c r="A238" s="126" t="s">
        <v>8</v>
      </c>
      <c r="B238" s="75" t="s">
        <v>186</v>
      </c>
      <c r="C238" s="76">
        <v>105</v>
      </c>
      <c r="D238" s="87">
        <v>13.88</v>
      </c>
      <c r="E238" s="88">
        <v>11.76</v>
      </c>
      <c r="F238" s="88">
        <v>7.06</v>
      </c>
      <c r="G238" s="88">
        <v>189.6</v>
      </c>
      <c r="H238" s="82">
        <v>1038</v>
      </c>
    </row>
    <row r="239" spans="1:8" ht="24" customHeight="1" thickBot="1">
      <c r="A239" s="126"/>
      <c r="B239" s="77" t="s">
        <v>187</v>
      </c>
      <c r="C239" s="78">
        <v>150</v>
      </c>
      <c r="D239" s="95">
        <v>4.34</v>
      </c>
      <c r="E239" s="96">
        <v>14.12</v>
      </c>
      <c r="F239" s="96">
        <v>29.15</v>
      </c>
      <c r="G239" s="99">
        <v>260.96</v>
      </c>
      <c r="H239" s="96">
        <v>309</v>
      </c>
    </row>
    <row r="240" spans="1:8" ht="18.75" customHeight="1" thickBot="1">
      <c r="A240" s="126"/>
      <c r="B240" s="77" t="s">
        <v>188</v>
      </c>
      <c r="C240" s="78">
        <v>200</v>
      </c>
      <c r="D240" s="83">
        <v>0</v>
      </c>
      <c r="E240" s="84">
        <v>0</v>
      </c>
      <c r="F240" s="84">
        <v>9.08</v>
      </c>
      <c r="G240" s="84">
        <v>36.32</v>
      </c>
      <c r="H240" s="94">
        <v>663</v>
      </c>
    </row>
    <row r="241" spans="1:8" ht="15.75" thickBot="1">
      <c r="A241" s="126"/>
      <c r="B241" s="77" t="s">
        <v>67</v>
      </c>
      <c r="C241" s="80">
        <v>20</v>
      </c>
      <c r="D241" s="95">
        <v>1.5</v>
      </c>
      <c r="E241" s="96">
        <v>0.2</v>
      </c>
      <c r="F241" s="96">
        <v>10.2</v>
      </c>
      <c r="G241" s="96">
        <v>48.6</v>
      </c>
      <c r="H241" s="96" t="s">
        <v>64</v>
      </c>
    </row>
    <row r="242" spans="1:8" ht="18" customHeight="1" thickBot="1">
      <c r="A242" s="126"/>
      <c r="B242" s="77" t="s">
        <v>107</v>
      </c>
      <c r="C242" s="80">
        <v>135</v>
      </c>
      <c r="D242" s="95">
        <v>1.08</v>
      </c>
      <c r="E242" s="96">
        <v>0.27</v>
      </c>
      <c r="F242" s="96">
        <v>10.13</v>
      </c>
      <c r="G242" s="96">
        <v>47.25</v>
      </c>
      <c r="H242" s="96"/>
    </row>
    <row r="243" spans="1:8" ht="17.25" customHeight="1" thickBot="1">
      <c r="A243" s="133" t="s">
        <v>11</v>
      </c>
      <c r="B243" s="133"/>
      <c r="C243" s="63">
        <v>545</v>
      </c>
      <c r="D243" s="64">
        <f>SUM(D238:D242)</f>
        <v>20.799999999999997</v>
      </c>
      <c r="E243" s="65">
        <f>SUM(E238:E242)</f>
        <v>26.349999999999998</v>
      </c>
      <c r="F243" s="65">
        <f>SUM(F238:F242)</f>
        <v>65.61999999999999</v>
      </c>
      <c r="G243" s="65">
        <f>SUM(G238:G242)</f>
        <v>582.7299999999999</v>
      </c>
      <c r="H243" s="62" t="s">
        <v>64</v>
      </c>
    </row>
    <row r="244" spans="1:8" ht="20.25" customHeight="1" thickBot="1">
      <c r="A244" s="134" t="s">
        <v>26</v>
      </c>
      <c r="B244" s="134"/>
      <c r="C244" s="134"/>
      <c r="D244" s="134"/>
      <c r="E244" s="134"/>
      <c r="F244" s="134"/>
      <c r="G244" s="134"/>
      <c r="H244" s="134"/>
    </row>
    <row r="245" spans="1:8" ht="30.75" customHeight="1" thickBot="1">
      <c r="A245" s="126" t="s">
        <v>8</v>
      </c>
      <c r="B245" s="75" t="s">
        <v>186</v>
      </c>
      <c r="C245" s="76">
        <v>105</v>
      </c>
      <c r="D245" s="87">
        <v>13.88</v>
      </c>
      <c r="E245" s="88">
        <v>11.76</v>
      </c>
      <c r="F245" s="88">
        <v>7.06</v>
      </c>
      <c r="G245" s="88">
        <v>189.6</v>
      </c>
      <c r="H245" s="82">
        <v>1038</v>
      </c>
    </row>
    <row r="246" spans="1:8" ht="23.25" customHeight="1" thickBot="1">
      <c r="A246" s="126"/>
      <c r="B246" s="77" t="s">
        <v>187</v>
      </c>
      <c r="C246" s="78">
        <v>180</v>
      </c>
      <c r="D246" s="95">
        <v>5.02</v>
      </c>
      <c r="E246" s="96">
        <v>16.94</v>
      </c>
      <c r="F246" s="96">
        <v>34.97</v>
      </c>
      <c r="G246" s="99">
        <v>313.15</v>
      </c>
      <c r="H246" s="96">
        <v>309</v>
      </c>
    </row>
    <row r="247" spans="1:8" ht="23.25" customHeight="1" thickBot="1">
      <c r="A247" s="126"/>
      <c r="B247" s="77" t="s">
        <v>188</v>
      </c>
      <c r="C247" s="78">
        <v>200</v>
      </c>
      <c r="D247" s="83">
        <v>0</v>
      </c>
      <c r="E247" s="84">
        <v>0</v>
      </c>
      <c r="F247" s="84">
        <v>9.08</v>
      </c>
      <c r="G247" s="84">
        <v>36.32</v>
      </c>
      <c r="H247" s="94">
        <v>663</v>
      </c>
    </row>
    <row r="248" spans="1:8" ht="15.75" thickBot="1">
      <c r="A248" s="126"/>
      <c r="B248" s="77" t="s">
        <v>67</v>
      </c>
      <c r="C248" s="80">
        <v>21</v>
      </c>
      <c r="D248" s="95">
        <v>1.58</v>
      </c>
      <c r="E248" s="96">
        <v>0.21</v>
      </c>
      <c r="F248" s="96">
        <v>10.71</v>
      </c>
      <c r="G248" s="96">
        <v>51.03</v>
      </c>
      <c r="H248" s="96" t="s">
        <v>64</v>
      </c>
    </row>
    <row r="249" spans="1:8" ht="15.75" thickBot="1">
      <c r="A249" s="126"/>
      <c r="B249" s="77" t="s">
        <v>107</v>
      </c>
      <c r="C249" s="80">
        <v>152</v>
      </c>
      <c r="D249" s="95">
        <v>1.22</v>
      </c>
      <c r="E249" s="96">
        <v>0.3</v>
      </c>
      <c r="F249" s="96">
        <v>11.4</v>
      </c>
      <c r="G249" s="96">
        <v>53.2</v>
      </c>
      <c r="H249" s="96"/>
    </row>
    <row r="250" spans="1:8" ht="15.75" customHeight="1" thickBot="1">
      <c r="A250" s="133" t="s">
        <v>11</v>
      </c>
      <c r="B250" s="133"/>
      <c r="C250" s="64">
        <v>656</v>
      </c>
      <c r="D250" s="64">
        <f>SUM(D245:D249)</f>
        <v>21.699999999999996</v>
      </c>
      <c r="E250" s="65">
        <f>SUM(E245:E249)</f>
        <v>29.210000000000004</v>
      </c>
      <c r="F250" s="65">
        <f>SUM(F245:F249)</f>
        <v>73.22</v>
      </c>
      <c r="G250" s="65">
        <f>SUM(G245:G249)</f>
        <v>643.3000000000001</v>
      </c>
      <c r="H250" s="62"/>
    </row>
    <row r="251" spans="1:8" ht="19.5" customHeight="1" thickBot="1">
      <c r="A251" s="134" t="s">
        <v>25</v>
      </c>
      <c r="B251" s="138"/>
      <c r="C251" s="138"/>
      <c r="D251" s="138"/>
      <c r="E251" s="138"/>
      <c r="F251" s="138"/>
      <c r="G251" s="138"/>
      <c r="H251" s="138"/>
    </row>
    <row r="252" spans="1:8" ht="38.25" customHeight="1" thickBot="1">
      <c r="A252" s="126" t="s">
        <v>12</v>
      </c>
      <c r="B252" s="75" t="s">
        <v>189</v>
      </c>
      <c r="C252" s="76" t="s">
        <v>75</v>
      </c>
      <c r="D252" s="100">
        <v>4.07</v>
      </c>
      <c r="E252" s="98">
        <v>5.98</v>
      </c>
      <c r="F252" s="98">
        <v>11.2</v>
      </c>
      <c r="G252" s="98">
        <v>115.91</v>
      </c>
      <c r="H252" s="82" t="s">
        <v>131</v>
      </c>
    </row>
    <row r="253" spans="1:8" ht="31.5" customHeight="1" thickBot="1">
      <c r="A253" s="126"/>
      <c r="B253" s="77" t="s">
        <v>99</v>
      </c>
      <c r="C253" s="78" t="s">
        <v>100</v>
      </c>
      <c r="D253" s="95">
        <v>21.26</v>
      </c>
      <c r="E253" s="96">
        <v>21.89</v>
      </c>
      <c r="F253" s="96">
        <v>24.93</v>
      </c>
      <c r="G253" s="96">
        <v>381.78</v>
      </c>
      <c r="H253" s="96">
        <v>27</v>
      </c>
    </row>
    <row r="254" spans="1:8" ht="36" customHeight="1" thickBot="1">
      <c r="A254" s="126"/>
      <c r="B254" s="77" t="s">
        <v>190</v>
      </c>
      <c r="C254" s="80">
        <v>200</v>
      </c>
      <c r="D254" s="83">
        <v>0</v>
      </c>
      <c r="E254" s="84">
        <v>0</v>
      </c>
      <c r="F254" s="84">
        <v>19.4</v>
      </c>
      <c r="G254" s="84">
        <v>77.6</v>
      </c>
      <c r="H254" s="84">
        <v>1014</v>
      </c>
    </row>
    <row r="255" spans="1:8" ht="15.75" thickBot="1">
      <c r="A255" s="126"/>
      <c r="B255" s="77" t="s">
        <v>67</v>
      </c>
      <c r="C255" s="80">
        <v>23</v>
      </c>
      <c r="D255" s="95">
        <v>1.73</v>
      </c>
      <c r="E255" s="96">
        <v>0.23</v>
      </c>
      <c r="F255" s="96">
        <v>11.73</v>
      </c>
      <c r="G255" s="96">
        <v>55.93</v>
      </c>
      <c r="H255" s="96" t="s">
        <v>64</v>
      </c>
    </row>
    <row r="256" spans="1:8" ht="15.75" thickBot="1">
      <c r="A256" s="126"/>
      <c r="B256" s="79" t="s">
        <v>68</v>
      </c>
      <c r="C256" s="80">
        <v>20</v>
      </c>
      <c r="D256" s="95">
        <v>1.32</v>
      </c>
      <c r="E256" s="96">
        <v>0.24</v>
      </c>
      <c r="F256" s="96">
        <v>7.92</v>
      </c>
      <c r="G256" s="96">
        <v>39.12</v>
      </c>
      <c r="H256" s="96" t="s">
        <v>64</v>
      </c>
    </row>
    <row r="257" spans="1:18" ht="16.5" thickBot="1">
      <c r="A257" s="133" t="s">
        <v>13</v>
      </c>
      <c r="B257" s="133"/>
      <c r="C257" s="64">
        <v>717</v>
      </c>
      <c r="D257" s="64">
        <f>SUM(D252:D256)</f>
        <v>28.380000000000003</v>
      </c>
      <c r="E257" s="65">
        <f>SUM(E252:E256)</f>
        <v>28.34</v>
      </c>
      <c r="F257" s="65">
        <f>SUM(F252:F256)</f>
        <v>75.17999999999999</v>
      </c>
      <c r="G257" s="65">
        <f>SUM(G252:G256)</f>
        <v>670.3399999999999</v>
      </c>
      <c r="H257" s="62" t="s">
        <v>64</v>
      </c>
      <c r="R257" s="16"/>
    </row>
    <row r="258" spans="1:18" ht="15" customHeight="1" thickBot="1">
      <c r="A258" s="134" t="s">
        <v>26</v>
      </c>
      <c r="B258" s="134"/>
      <c r="C258" s="134"/>
      <c r="D258" s="134"/>
      <c r="E258" s="134"/>
      <c r="F258" s="134"/>
      <c r="G258" s="134"/>
      <c r="H258" s="134"/>
      <c r="R258" s="6"/>
    </row>
    <row r="259" spans="1:18" ht="40.5" customHeight="1" thickBot="1">
      <c r="A259" s="126" t="s">
        <v>12</v>
      </c>
      <c r="B259" s="75" t="s">
        <v>189</v>
      </c>
      <c r="C259" s="76" t="s">
        <v>70</v>
      </c>
      <c r="D259" s="100">
        <v>5.02</v>
      </c>
      <c r="E259" s="98">
        <v>7.37</v>
      </c>
      <c r="F259" s="98">
        <v>13.81</v>
      </c>
      <c r="G259" s="98">
        <v>141.64</v>
      </c>
      <c r="H259" s="82" t="s">
        <v>131</v>
      </c>
      <c r="R259" s="6"/>
    </row>
    <row r="260" spans="1:18" ht="30.75" customHeight="1" thickBot="1">
      <c r="A260" s="126"/>
      <c r="B260" s="77" t="s">
        <v>99</v>
      </c>
      <c r="C260" s="80" t="s">
        <v>101</v>
      </c>
      <c r="D260" s="95">
        <v>24.93</v>
      </c>
      <c r="E260" s="96">
        <v>25.68</v>
      </c>
      <c r="F260" s="96">
        <v>29.25</v>
      </c>
      <c r="G260" s="96">
        <v>447.86</v>
      </c>
      <c r="H260" s="96">
        <v>27</v>
      </c>
      <c r="R260" s="6"/>
    </row>
    <row r="261" spans="1:18" ht="21.75" thickBot="1">
      <c r="A261" s="126"/>
      <c r="B261" s="77" t="s">
        <v>191</v>
      </c>
      <c r="C261" s="80">
        <v>200</v>
      </c>
      <c r="D261" s="83">
        <v>0</v>
      </c>
      <c r="E261" s="84">
        <v>0</v>
      </c>
      <c r="F261" s="84">
        <v>19.4</v>
      </c>
      <c r="G261" s="84">
        <v>77.6</v>
      </c>
      <c r="H261" s="84">
        <v>1014</v>
      </c>
      <c r="R261" s="6"/>
    </row>
    <row r="262" spans="1:18" ht="15.75" thickBot="1">
      <c r="A262" s="126"/>
      <c r="B262" s="79" t="s">
        <v>67</v>
      </c>
      <c r="C262" s="80">
        <v>40</v>
      </c>
      <c r="D262" s="95">
        <v>3</v>
      </c>
      <c r="E262" s="96">
        <v>0.4</v>
      </c>
      <c r="F262" s="96">
        <v>20.4</v>
      </c>
      <c r="G262" s="96">
        <v>97.2</v>
      </c>
      <c r="H262" s="96" t="s">
        <v>64</v>
      </c>
      <c r="R262" s="6"/>
    </row>
    <row r="263" spans="1:18" ht="15" customHeight="1" thickBot="1">
      <c r="A263" s="126"/>
      <c r="B263" s="79" t="s">
        <v>68</v>
      </c>
      <c r="C263" s="80">
        <v>36</v>
      </c>
      <c r="D263" s="95">
        <v>2.31</v>
      </c>
      <c r="E263" s="96">
        <v>0.42</v>
      </c>
      <c r="F263" s="96">
        <v>13.86</v>
      </c>
      <c r="G263" s="96">
        <v>68.46</v>
      </c>
      <c r="H263" s="96" t="s">
        <v>64</v>
      </c>
      <c r="R263" s="6"/>
    </row>
    <row r="264" spans="1:18" ht="16.5" thickBot="1">
      <c r="A264" s="133" t="s">
        <v>13</v>
      </c>
      <c r="B264" s="133"/>
      <c r="C264" s="64">
        <v>821</v>
      </c>
      <c r="D264" s="64">
        <f>SUM(D259:D263)</f>
        <v>35.260000000000005</v>
      </c>
      <c r="E264" s="65">
        <f>SUM(E259:E263)</f>
        <v>33.87</v>
      </c>
      <c r="F264" s="65">
        <f>SUM(F259:F263)</f>
        <v>96.72</v>
      </c>
      <c r="G264" s="65">
        <f>SUM(G259:G263)</f>
        <v>832.7600000000001</v>
      </c>
      <c r="H264" s="65" t="s">
        <v>64</v>
      </c>
      <c r="J264" s="6"/>
      <c r="K264" s="17"/>
      <c r="L264" s="6"/>
      <c r="M264" s="6"/>
      <c r="N264" s="6"/>
      <c r="O264" s="6"/>
      <c r="P264" s="6"/>
      <c r="Q264" s="6"/>
      <c r="R264" s="6"/>
    </row>
    <row r="265" spans="1:8" ht="15.75" thickBot="1">
      <c r="A265" s="50"/>
      <c r="B265" s="50"/>
      <c r="C265" s="18"/>
      <c r="D265" s="18"/>
      <c r="E265" s="18"/>
      <c r="F265" s="18"/>
      <c r="G265" s="18"/>
      <c r="H265" s="18"/>
    </row>
    <row r="266" spans="1:72" s="60" customFormat="1" ht="27.75" customHeight="1" thickBot="1">
      <c r="A266" s="60" t="s">
        <v>14</v>
      </c>
      <c r="B266" s="75" t="s">
        <v>192</v>
      </c>
      <c r="C266" s="85">
        <v>75</v>
      </c>
      <c r="D266" s="100">
        <v>5.53</v>
      </c>
      <c r="E266" s="98">
        <v>7.74</v>
      </c>
      <c r="F266" s="98">
        <v>48.98</v>
      </c>
      <c r="G266" s="98">
        <v>287.7</v>
      </c>
      <c r="H266" s="98">
        <v>414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</row>
    <row r="267" spans="2:72" s="60" customFormat="1" ht="15.75" thickBot="1">
      <c r="B267" s="77" t="s">
        <v>65</v>
      </c>
      <c r="C267" s="80">
        <v>200</v>
      </c>
      <c r="D267" s="95">
        <v>5.8</v>
      </c>
      <c r="E267" s="96">
        <v>6.4</v>
      </c>
      <c r="F267" s="96">
        <v>9.4</v>
      </c>
      <c r="G267" s="96">
        <v>120</v>
      </c>
      <c r="H267" s="96">
        <v>106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</row>
    <row r="268" spans="1:8" ht="15">
      <c r="A268" s="132" t="s">
        <v>15</v>
      </c>
      <c r="B268" s="132"/>
      <c r="C268" s="71">
        <v>275</v>
      </c>
      <c r="D268" s="71">
        <v>9.04</v>
      </c>
      <c r="E268" s="71">
        <v>8.035</v>
      </c>
      <c r="F268" s="71">
        <v>51.56</v>
      </c>
      <c r="G268" s="71">
        <v>314.6</v>
      </c>
      <c r="H268" s="74"/>
    </row>
    <row r="269" spans="1:8" ht="15">
      <c r="A269" s="146" t="s">
        <v>39</v>
      </c>
      <c r="B269" s="146"/>
      <c r="C269" s="54"/>
      <c r="D269" s="55">
        <f>D268+D368+D352</f>
        <v>56.9</v>
      </c>
      <c r="E269" s="55">
        <f>E268+E368+E352</f>
        <v>68.83499999999998</v>
      </c>
      <c r="F269" s="55">
        <f>F268+F368+F352</f>
        <v>213.32999999999998</v>
      </c>
      <c r="G269" s="55">
        <f>G268+G368+G352</f>
        <v>1700.15</v>
      </c>
      <c r="H269" s="40"/>
    </row>
    <row r="270" spans="1:8" ht="15">
      <c r="A270" s="29" t="s">
        <v>40</v>
      </c>
      <c r="B270" s="29"/>
      <c r="C270" s="28"/>
      <c r="D270" s="31">
        <f>D268+D377+D359</f>
        <v>61.94</v>
      </c>
      <c r="E270" s="31">
        <f>E268+E377+E359</f>
        <v>73.38499999999999</v>
      </c>
      <c r="F270" s="31">
        <f>F268+F377+F359</f>
        <v>239.62</v>
      </c>
      <c r="G270" s="31">
        <f>G268+G377+G359</f>
        <v>1866.5900000000001</v>
      </c>
      <c r="H270" s="30"/>
    </row>
    <row r="271" spans="1:8" ht="15">
      <c r="A271" s="139" t="s">
        <v>57</v>
      </c>
      <c r="B271" s="139"/>
      <c r="C271" s="139"/>
      <c r="D271" s="139"/>
      <c r="E271" s="139"/>
      <c r="F271" s="139"/>
      <c r="G271" s="139"/>
      <c r="H271" s="139"/>
    </row>
    <row r="272" spans="1:8" ht="15.75" customHeight="1" thickBot="1">
      <c r="A272" s="134" t="s">
        <v>25</v>
      </c>
      <c r="B272" s="138"/>
      <c r="C272" s="138"/>
      <c r="D272" s="138"/>
      <c r="E272" s="138"/>
      <c r="F272" s="138"/>
      <c r="G272" s="138"/>
      <c r="H272" s="138"/>
    </row>
    <row r="273" spans="1:8" ht="38.25" customHeight="1" thickBot="1">
      <c r="A273" s="126" t="s">
        <v>8</v>
      </c>
      <c r="B273" s="75" t="s">
        <v>193</v>
      </c>
      <c r="C273" s="85" t="s">
        <v>194</v>
      </c>
      <c r="D273" s="100">
        <v>5.19</v>
      </c>
      <c r="E273" s="98">
        <v>6.24</v>
      </c>
      <c r="F273" s="98">
        <v>36.22</v>
      </c>
      <c r="G273" s="98">
        <v>221.79</v>
      </c>
      <c r="H273" s="98">
        <v>898</v>
      </c>
    </row>
    <row r="274" spans="1:8" ht="21.75" thickBot="1">
      <c r="A274" s="126"/>
      <c r="B274" s="77" t="s">
        <v>195</v>
      </c>
      <c r="C274" s="121">
        <v>13077</v>
      </c>
      <c r="D274" s="95">
        <v>8.38</v>
      </c>
      <c r="E274" s="96">
        <v>14.26</v>
      </c>
      <c r="F274" s="96">
        <v>15.58</v>
      </c>
      <c r="G274" s="96">
        <v>224.16</v>
      </c>
      <c r="H274" s="96">
        <v>893</v>
      </c>
    </row>
    <row r="275" spans="1:8" ht="18" customHeight="1" thickBot="1">
      <c r="A275" s="126"/>
      <c r="B275" s="77" t="s">
        <v>94</v>
      </c>
      <c r="C275" s="78">
        <v>200</v>
      </c>
      <c r="D275" s="95">
        <v>1.82</v>
      </c>
      <c r="E275" s="96">
        <v>1.67</v>
      </c>
      <c r="F275" s="96">
        <v>13.22</v>
      </c>
      <c r="G275" s="96">
        <v>75.19</v>
      </c>
      <c r="H275" s="96">
        <v>986</v>
      </c>
    </row>
    <row r="276" spans="1:8" ht="15.75" thickBot="1">
      <c r="A276" s="126"/>
      <c r="B276" s="79" t="s">
        <v>196</v>
      </c>
      <c r="C276" s="80">
        <v>164</v>
      </c>
      <c r="D276" s="95">
        <v>0.66</v>
      </c>
      <c r="E276" s="96">
        <v>0.49</v>
      </c>
      <c r="F276" s="96">
        <v>16.89</v>
      </c>
      <c r="G276" s="96">
        <v>74.62</v>
      </c>
      <c r="H276" s="96" t="s">
        <v>64</v>
      </c>
    </row>
    <row r="277" spans="1:8" ht="15.75" customHeight="1" thickBot="1">
      <c r="A277" s="133" t="s">
        <v>11</v>
      </c>
      <c r="B277" s="133"/>
      <c r="C277" s="64">
        <v>585</v>
      </c>
      <c r="D277" s="64">
        <f>SUM(D273:D276)</f>
        <v>16.05</v>
      </c>
      <c r="E277" s="65">
        <f>SUM(E273:E276)</f>
        <v>22.66</v>
      </c>
      <c r="F277" s="65">
        <f>SUM(F273:F276)</f>
        <v>81.91</v>
      </c>
      <c r="G277" s="65">
        <f>SUM(G273:G276)</f>
        <v>595.76</v>
      </c>
      <c r="H277" s="65"/>
    </row>
    <row r="278" spans="1:8" ht="15" customHeight="1" thickBot="1">
      <c r="A278" s="134" t="s">
        <v>26</v>
      </c>
      <c r="B278" s="138"/>
      <c r="C278" s="138"/>
      <c r="D278" s="138"/>
      <c r="E278" s="138"/>
      <c r="F278" s="138"/>
      <c r="G278" s="138"/>
      <c r="H278" s="138"/>
    </row>
    <row r="279" spans="1:8" ht="37.5" customHeight="1" thickBot="1">
      <c r="A279" s="126" t="s">
        <v>8</v>
      </c>
      <c r="B279" s="75" t="s">
        <v>193</v>
      </c>
      <c r="C279" s="85" t="s">
        <v>124</v>
      </c>
      <c r="D279" s="100">
        <v>5.46</v>
      </c>
      <c r="E279" s="98">
        <v>6.57</v>
      </c>
      <c r="F279" s="98">
        <v>38.13</v>
      </c>
      <c r="G279" s="98">
        <v>233.46</v>
      </c>
      <c r="H279" s="98">
        <v>898</v>
      </c>
    </row>
    <row r="280" spans="1:8" ht="16.5" customHeight="1" thickBot="1">
      <c r="A280" s="126"/>
      <c r="B280" s="77" t="s">
        <v>197</v>
      </c>
      <c r="C280" s="121">
        <v>14909</v>
      </c>
      <c r="D280" s="95">
        <v>9.67</v>
      </c>
      <c r="E280" s="96">
        <v>16.45</v>
      </c>
      <c r="F280" s="96">
        <v>17.98</v>
      </c>
      <c r="G280" s="96">
        <v>258.65</v>
      </c>
      <c r="H280" s="96">
        <v>893</v>
      </c>
    </row>
    <row r="281" spans="1:8" ht="15.75" thickBot="1">
      <c r="A281" s="126"/>
      <c r="B281" s="77" t="s">
        <v>94</v>
      </c>
      <c r="C281" s="78">
        <v>200</v>
      </c>
      <c r="D281" s="95">
        <v>1.82</v>
      </c>
      <c r="E281" s="96">
        <v>1.67</v>
      </c>
      <c r="F281" s="96">
        <v>13.22</v>
      </c>
      <c r="G281" s="96">
        <v>75.19</v>
      </c>
      <c r="H281" s="96">
        <v>986</v>
      </c>
    </row>
    <row r="282" spans="1:8" ht="15.75" thickBot="1">
      <c r="A282" s="126"/>
      <c r="B282" s="79" t="s">
        <v>196</v>
      </c>
      <c r="C282" s="80">
        <v>159</v>
      </c>
      <c r="D282" s="95">
        <v>0.64</v>
      </c>
      <c r="E282" s="96">
        <v>0.48</v>
      </c>
      <c r="F282" s="96">
        <v>16.38</v>
      </c>
      <c r="G282" s="96">
        <v>72.35</v>
      </c>
      <c r="H282" s="96" t="s">
        <v>64</v>
      </c>
    </row>
    <row r="283" spans="1:8" ht="15.75" customHeight="1" thickBot="1">
      <c r="A283" s="133" t="s">
        <v>11</v>
      </c>
      <c r="B283" s="133"/>
      <c r="C283" s="64">
        <v>597</v>
      </c>
      <c r="D283" s="64">
        <f>SUM(D279:D282)</f>
        <v>17.59</v>
      </c>
      <c r="E283" s="65">
        <f>SUM(E279:E282)</f>
        <v>25.169999999999998</v>
      </c>
      <c r="F283" s="65">
        <f>SUM(F279:F282)</f>
        <v>85.71</v>
      </c>
      <c r="G283" s="65">
        <f>SUM(G279:G282)</f>
        <v>639.65</v>
      </c>
      <c r="H283" s="65"/>
    </row>
    <row r="284" spans="1:8" ht="15.75" customHeight="1" thickBot="1">
      <c r="A284" s="134" t="s">
        <v>25</v>
      </c>
      <c r="B284" s="138"/>
      <c r="C284" s="138"/>
      <c r="D284" s="138"/>
      <c r="E284" s="138"/>
      <c r="F284" s="138"/>
      <c r="G284" s="138"/>
      <c r="H284" s="138"/>
    </row>
    <row r="285" spans="1:8" ht="25.5" customHeight="1" thickBot="1">
      <c r="A285" s="126" t="s">
        <v>12</v>
      </c>
      <c r="B285" s="75" t="s">
        <v>102</v>
      </c>
      <c r="C285" s="85">
        <v>60</v>
      </c>
      <c r="D285" s="119">
        <v>0.66</v>
      </c>
      <c r="E285" s="120">
        <v>0.12</v>
      </c>
      <c r="F285" s="120">
        <v>2.28</v>
      </c>
      <c r="G285" s="120">
        <v>12.84</v>
      </c>
      <c r="H285" s="120">
        <v>982</v>
      </c>
    </row>
    <row r="286" spans="1:8" ht="32.25" customHeight="1" thickBot="1">
      <c r="A286" s="126"/>
      <c r="B286" s="77" t="s">
        <v>198</v>
      </c>
      <c r="C286" s="78" t="s">
        <v>79</v>
      </c>
      <c r="D286" s="101">
        <v>4.18</v>
      </c>
      <c r="E286" s="99">
        <v>5.92</v>
      </c>
      <c r="F286" s="99">
        <v>13.62</v>
      </c>
      <c r="G286" s="99">
        <v>124.52</v>
      </c>
      <c r="H286" s="99" t="s">
        <v>76</v>
      </c>
    </row>
    <row r="287" spans="1:8" ht="34.5" customHeight="1" thickBot="1">
      <c r="A287" s="126"/>
      <c r="B287" s="79" t="s">
        <v>199</v>
      </c>
      <c r="C287" s="80">
        <v>110</v>
      </c>
      <c r="D287" s="83">
        <v>18.28</v>
      </c>
      <c r="E287" s="84">
        <v>4.74</v>
      </c>
      <c r="F287" s="84">
        <v>14.09</v>
      </c>
      <c r="G287" s="84">
        <v>172.16</v>
      </c>
      <c r="H287" s="84">
        <v>973</v>
      </c>
    </row>
    <row r="288" spans="1:8" ht="27.75" customHeight="1" thickBot="1">
      <c r="A288" s="126"/>
      <c r="B288" s="77" t="s">
        <v>103</v>
      </c>
      <c r="C288" s="80">
        <v>150</v>
      </c>
      <c r="D288" s="101">
        <v>6.2</v>
      </c>
      <c r="E288" s="99">
        <v>4.74</v>
      </c>
      <c r="F288" s="102">
        <v>37.98</v>
      </c>
      <c r="G288" s="99">
        <v>219.36</v>
      </c>
      <c r="H288" s="99">
        <v>632</v>
      </c>
    </row>
    <row r="289" spans="1:8" ht="14.25" customHeight="1" thickBot="1">
      <c r="A289" s="126"/>
      <c r="B289" s="77" t="s">
        <v>200</v>
      </c>
      <c r="C289" s="78">
        <v>200</v>
      </c>
      <c r="D289" s="83">
        <v>0.57</v>
      </c>
      <c r="E289" s="84">
        <v>0</v>
      </c>
      <c r="F289" s="84">
        <v>19.55</v>
      </c>
      <c r="G289" s="84">
        <v>80.48</v>
      </c>
      <c r="H289" s="84" t="s">
        <v>71</v>
      </c>
    </row>
    <row r="290" spans="1:8" ht="15" customHeight="1" thickBot="1">
      <c r="A290" s="126"/>
      <c r="B290" s="79" t="s">
        <v>67</v>
      </c>
      <c r="C290" s="80">
        <v>40</v>
      </c>
      <c r="D290" s="101">
        <v>3</v>
      </c>
      <c r="E290" s="99">
        <v>0.4</v>
      </c>
      <c r="F290" s="99">
        <v>20.4</v>
      </c>
      <c r="G290" s="99">
        <v>97.2</v>
      </c>
      <c r="H290" s="99" t="s">
        <v>64</v>
      </c>
    </row>
    <row r="291" spans="1:8" ht="15.75" thickBot="1">
      <c r="A291" s="126"/>
      <c r="B291" s="79" t="s">
        <v>68</v>
      </c>
      <c r="C291" s="80">
        <v>34</v>
      </c>
      <c r="D291" s="95">
        <v>2.24</v>
      </c>
      <c r="E291" s="96">
        <v>0.41</v>
      </c>
      <c r="F291" s="96">
        <v>13.46</v>
      </c>
      <c r="G291" s="96">
        <v>66.5</v>
      </c>
      <c r="H291" s="96" t="s">
        <v>64</v>
      </c>
    </row>
    <row r="292" spans="1:8" ht="15.75" thickBot="1">
      <c r="A292" s="24" t="s">
        <v>13</v>
      </c>
      <c r="B292" s="42"/>
      <c r="C292" s="64">
        <v>783</v>
      </c>
      <c r="D292" s="64">
        <f>SUM(D285:D291)</f>
        <v>35.13</v>
      </c>
      <c r="E292" s="65">
        <f>SUM(E285:E291)</f>
        <v>16.330000000000002</v>
      </c>
      <c r="F292" s="65">
        <f>SUM(F285:F291)</f>
        <v>121.38</v>
      </c>
      <c r="G292" s="65">
        <f>SUM(G285:G291)</f>
        <v>773.0600000000001</v>
      </c>
      <c r="H292" s="65"/>
    </row>
    <row r="293" spans="1:8" ht="18" customHeight="1" thickBot="1">
      <c r="A293" s="134" t="s">
        <v>26</v>
      </c>
      <c r="B293" s="138"/>
      <c r="C293" s="138"/>
      <c r="D293" s="138"/>
      <c r="E293" s="138"/>
      <c r="F293" s="138"/>
      <c r="G293" s="138"/>
      <c r="H293" s="138"/>
    </row>
    <row r="294" spans="1:8" ht="30" customHeight="1" thickBot="1">
      <c r="A294" s="126" t="s">
        <v>12</v>
      </c>
      <c r="B294" s="97" t="s">
        <v>102</v>
      </c>
      <c r="C294" s="76">
        <v>100</v>
      </c>
      <c r="D294" s="100">
        <v>1.1</v>
      </c>
      <c r="E294" s="98">
        <v>0.2</v>
      </c>
      <c r="F294" s="98">
        <v>3.8</v>
      </c>
      <c r="G294" s="98">
        <v>21.4</v>
      </c>
      <c r="H294" s="98">
        <v>982</v>
      </c>
    </row>
    <row r="295" spans="1:8" ht="33.75" customHeight="1" thickBot="1">
      <c r="A295" s="126"/>
      <c r="B295" s="77" t="s">
        <v>201</v>
      </c>
      <c r="C295" s="78" t="s">
        <v>77</v>
      </c>
      <c r="D295" s="95">
        <v>5.13</v>
      </c>
      <c r="E295" s="96">
        <v>7.27</v>
      </c>
      <c r="F295" s="96">
        <v>16.72</v>
      </c>
      <c r="G295" s="96">
        <v>152.83</v>
      </c>
      <c r="H295" s="96" t="s">
        <v>76</v>
      </c>
    </row>
    <row r="296" spans="1:8" ht="39.75" customHeight="1" thickBot="1">
      <c r="A296" s="126"/>
      <c r="B296" s="79" t="s">
        <v>202</v>
      </c>
      <c r="C296" s="80">
        <v>120</v>
      </c>
      <c r="D296" s="83">
        <v>19.92</v>
      </c>
      <c r="E296" s="84">
        <v>5.17</v>
      </c>
      <c r="F296" s="84">
        <v>15.37</v>
      </c>
      <c r="G296" s="84">
        <v>187.81</v>
      </c>
      <c r="H296" s="84">
        <v>973</v>
      </c>
    </row>
    <row r="297" spans="1:8" ht="28.5" customHeight="1" thickBot="1">
      <c r="A297" s="126"/>
      <c r="B297" s="77" t="s">
        <v>104</v>
      </c>
      <c r="C297" s="80">
        <v>200</v>
      </c>
      <c r="D297" s="95">
        <v>8.26</v>
      </c>
      <c r="E297" s="96">
        <v>6.32</v>
      </c>
      <c r="F297" s="96">
        <v>50.64</v>
      </c>
      <c r="G297" s="96">
        <v>292.48</v>
      </c>
      <c r="H297" s="96">
        <v>632</v>
      </c>
    </row>
    <row r="298" spans="1:8" ht="15.75" customHeight="1" thickBot="1">
      <c r="A298" s="126"/>
      <c r="B298" s="77" t="s">
        <v>200</v>
      </c>
      <c r="C298" s="78">
        <v>200</v>
      </c>
      <c r="D298" s="83">
        <v>0.57</v>
      </c>
      <c r="E298" s="84">
        <v>0</v>
      </c>
      <c r="F298" s="84">
        <v>19.55</v>
      </c>
      <c r="G298" s="84">
        <v>80.48</v>
      </c>
      <c r="H298" s="84" t="s">
        <v>71</v>
      </c>
    </row>
    <row r="299" spans="1:8" ht="15.75" customHeight="1" thickBot="1">
      <c r="A299" s="126"/>
      <c r="B299" s="79" t="s">
        <v>67</v>
      </c>
      <c r="C299" s="80">
        <v>40</v>
      </c>
      <c r="D299" s="101">
        <v>3</v>
      </c>
      <c r="E299" s="99">
        <v>0.4</v>
      </c>
      <c r="F299" s="99">
        <v>20.4</v>
      </c>
      <c r="G299" s="99">
        <v>97.2</v>
      </c>
      <c r="H299" s="99" t="s">
        <v>64</v>
      </c>
    </row>
    <row r="300" spans="1:8" ht="15.75" thickBot="1">
      <c r="A300" s="126"/>
      <c r="B300" s="79" t="s">
        <v>68</v>
      </c>
      <c r="C300" s="80">
        <v>33</v>
      </c>
      <c r="D300" s="95">
        <v>2.18</v>
      </c>
      <c r="E300" s="96">
        <v>0.4</v>
      </c>
      <c r="F300" s="96">
        <v>13.07</v>
      </c>
      <c r="G300" s="96">
        <v>64.55</v>
      </c>
      <c r="H300" s="96" t="s">
        <v>64</v>
      </c>
    </row>
    <row r="301" spans="1:8" ht="15" customHeight="1" thickBot="1">
      <c r="A301" s="133" t="s">
        <v>13</v>
      </c>
      <c r="B301" s="133"/>
      <c r="C301" s="64">
        <v>929</v>
      </c>
      <c r="D301" s="64">
        <f>SUM(D294:D300)</f>
        <v>40.160000000000004</v>
      </c>
      <c r="E301" s="65">
        <f>SUM(E294:E300)</f>
        <v>19.759999999999998</v>
      </c>
      <c r="F301" s="65">
        <f>SUM(F294:F300)</f>
        <v>139.54999999999998</v>
      </c>
      <c r="G301" s="65">
        <f>SUM(G294:G300)</f>
        <v>896.75</v>
      </c>
      <c r="H301" s="62"/>
    </row>
    <row r="302" spans="1:8" ht="24.75" customHeight="1" thickBot="1">
      <c r="A302" s="126" t="s">
        <v>14</v>
      </c>
      <c r="B302" s="75" t="s">
        <v>105</v>
      </c>
      <c r="C302" s="85">
        <v>75</v>
      </c>
      <c r="D302" s="81">
        <v>10.35</v>
      </c>
      <c r="E302" s="82">
        <v>8.98</v>
      </c>
      <c r="F302" s="82">
        <v>27.67</v>
      </c>
      <c r="G302" s="82">
        <v>234</v>
      </c>
      <c r="H302" s="82">
        <v>60</v>
      </c>
    </row>
    <row r="303" spans="1:8" ht="20.25" customHeight="1" thickBot="1">
      <c r="A303" s="126"/>
      <c r="B303" s="77" t="s">
        <v>82</v>
      </c>
      <c r="C303" s="80">
        <v>200</v>
      </c>
      <c r="D303" s="83">
        <v>0</v>
      </c>
      <c r="E303" s="84">
        <v>0</v>
      </c>
      <c r="F303" s="84">
        <v>9.08</v>
      </c>
      <c r="G303" s="84">
        <v>36.32</v>
      </c>
      <c r="H303" s="84">
        <v>663</v>
      </c>
    </row>
    <row r="304" spans="1:8" ht="15">
      <c r="A304" s="132" t="s">
        <v>15</v>
      </c>
      <c r="B304" s="132"/>
      <c r="C304" s="71">
        <v>275</v>
      </c>
      <c r="D304" s="71">
        <f>SUM(D302:D303)</f>
        <v>10.35</v>
      </c>
      <c r="E304" s="71">
        <f>SUM(E302:E303)</f>
        <v>8.98</v>
      </c>
      <c r="F304" s="71">
        <f>SUM(F302:F303)</f>
        <v>36.75</v>
      </c>
      <c r="G304" s="71">
        <f>SUM(G302:G303)</f>
        <v>270.32</v>
      </c>
      <c r="H304" s="59"/>
    </row>
    <row r="305" spans="1:8" ht="15">
      <c r="A305" s="146" t="s">
        <v>41</v>
      </c>
      <c r="B305" s="146"/>
      <c r="C305" s="28"/>
      <c r="D305" s="22">
        <f>D304+D257+D277</f>
        <v>54.78</v>
      </c>
      <c r="E305" s="22">
        <f>E304+E257+E277</f>
        <v>59.980000000000004</v>
      </c>
      <c r="F305" s="22">
        <f>F304+F257+F277</f>
        <v>193.83999999999997</v>
      </c>
      <c r="G305" s="22">
        <f>G304+G257+G277</f>
        <v>1536.4199999999998</v>
      </c>
      <c r="H305" s="40"/>
    </row>
    <row r="306" spans="1:8" ht="15">
      <c r="A306" s="29" t="s">
        <v>42</v>
      </c>
      <c r="B306" s="29"/>
      <c r="C306" s="28"/>
      <c r="D306" s="31">
        <f>D304+D264+D283</f>
        <v>63.2</v>
      </c>
      <c r="E306" s="31">
        <f>E304+E264+E283</f>
        <v>68.02</v>
      </c>
      <c r="F306" s="31">
        <f>F304+F264+F283</f>
        <v>219.18</v>
      </c>
      <c r="G306" s="31">
        <f>G304+G264+G283</f>
        <v>1742.73</v>
      </c>
      <c r="H306" s="30"/>
    </row>
    <row r="307" spans="1:8" ht="15">
      <c r="A307" s="139" t="s">
        <v>58</v>
      </c>
      <c r="B307" s="139"/>
      <c r="C307" s="139"/>
      <c r="D307" s="139"/>
      <c r="E307" s="139"/>
      <c r="F307" s="139"/>
      <c r="G307" s="139"/>
      <c r="H307" s="139"/>
    </row>
    <row r="308" spans="1:8" ht="15.75" thickBot="1">
      <c r="A308" s="134" t="s">
        <v>25</v>
      </c>
      <c r="B308" s="134"/>
      <c r="C308" s="134"/>
      <c r="D308" s="134"/>
      <c r="E308" s="134"/>
      <c r="F308" s="134"/>
      <c r="G308" s="134"/>
      <c r="H308" s="134"/>
    </row>
    <row r="309" spans="1:8" ht="25.5" customHeight="1" thickBot="1">
      <c r="A309" s="143" t="s">
        <v>8</v>
      </c>
      <c r="B309" s="86" t="s">
        <v>203</v>
      </c>
      <c r="C309" s="76">
        <v>95</v>
      </c>
      <c r="D309" s="81">
        <v>15.03</v>
      </c>
      <c r="E309" s="82">
        <v>7.96</v>
      </c>
      <c r="F309" s="82">
        <v>8.56</v>
      </c>
      <c r="G309" s="82">
        <v>165.99</v>
      </c>
      <c r="H309" s="82">
        <v>1046</v>
      </c>
    </row>
    <row r="310" spans="1:8" ht="18.75" customHeight="1" thickBot="1">
      <c r="A310" s="144"/>
      <c r="B310" s="77" t="s">
        <v>106</v>
      </c>
      <c r="C310" s="78">
        <v>160</v>
      </c>
      <c r="D310" s="95">
        <v>3.3</v>
      </c>
      <c r="E310" s="96">
        <v>4.77</v>
      </c>
      <c r="F310" s="96">
        <v>21.44</v>
      </c>
      <c r="G310" s="96">
        <v>141.86</v>
      </c>
      <c r="H310" s="96">
        <v>371</v>
      </c>
    </row>
    <row r="311" spans="1:8" ht="20.25" customHeight="1" thickBot="1">
      <c r="A311" s="144"/>
      <c r="B311" s="77" t="s">
        <v>204</v>
      </c>
      <c r="C311" s="78">
        <v>200</v>
      </c>
      <c r="D311" s="95">
        <v>0.99</v>
      </c>
      <c r="E311" s="96">
        <v>0.06</v>
      </c>
      <c r="F311" s="96">
        <v>18.36</v>
      </c>
      <c r="G311" s="96">
        <v>77.94</v>
      </c>
      <c r="H311" s="96" t="s">
        <v>205</v>
      </c>
    </row>
    <row r="312" spans="1:18" ht="16.5" customHeight="1" thickBot="1">
      <c r="A312" s="144"/>
      <c r="B312" s="79" t="s">
        <v>67</v>
      </c>
      <c r="C312" s="80">
        <v>29</v>
      </c>
      <c r="D312" s="101">
        <v>2.18</v>
      </c>
      <c r="E312" s="99">
        <v>0.29</v>
      </c>
      <c r="F312" s="99">
        <v>14.79</v>
      </c>
      <c r="G312" s="99">
        <v>70.47</v>
      </c>
      <c r="H312" s="99" t="s">
        <v>64</v>
      </c>
      <c r="J312" s="6"/>
      <c r="K312" s="6"/>
      <c r="L312" s="6"/>
      <c r="M312" s="6"/>
      <c r="N312" s="6"/>
      <c r="O312" s="6"/>
      <c r="P312" s="6"/>
      <c r="Q312" s="6"/>
      <c r="R312" s="15"/>
    </row>
    <row r="313" spans="1:18" ht="16.5" thickBot="1">
      <c r="A313" s="153"/>
      <c r="B313" s="79" t="s">
        <v>81</v>
      </c>
      <c r="C313" s="78">
        <v>178</v>
      </c>
      <c r="D313" s="95">
        <v>0.71</v>
      </c>
      <c r="E313" s="96">
        <v>0.71</v>
      </c>
      <c r="F313" s="96">
        <v>17.44</v>
      </c>
      <c r="G313" s="96">
        <v>79.03</v>
      </c>
      <c r="H313" s="84" t="s">
        <v>64</v>
      </c>
      <c r="J313" s="6"/>
      <c r="K313" s="6"/>
      <c r="L313" s="6"/>
      <c r="M313" s="6"/>
      <c r="N313" s="6"/>
      <c r="O313" s="6"/>
      <c r="P313" s="6"/>
      <c r="Q313" s="6"/>
      <c r="R313" s="16"/>
    </row>
    <row r="314" spans="1:18" ht="15.75" customHeight="1" thickBot="1">
      <c r="A314" s="133" t="s">
        <v>11</v>
      </c>
      <c r="B314" s="133"/>
      <c r="C314" s="64">
        <v>662</v>
      </c>
      <c r="D314" s="64">
        <f>SUM(D309:D313)</f>
        <v>22.209999999999997</v>
      </c>
      <c r="E314" s="65">
        <f>SUM(E309:E313)</f>
        <v>13.79</v>
      </c>
      <c r="F314" s="65">
        <f>SUM(F309:F313)</f>
        <v>80.59</v>
      </c>
      <c r="G314" s="65">
        <f>SUM(G309:G313)</f>
        <v>535.29</v>
      </c>
      <c r="H314" s="65"/>
      <c r="J314" s="6"/>
      <c r="K314" s="6"/>
      <c r="L314" s="6"/>
      <c r="M314" s="6"/>
      <c r="N314" s="6"/>
      <c r="O314" s="6"/>
      <c r="P314" s="6"/>
      <c r="Q314" s="6"/>
      <c r="R314" s="16"/>
    </row>
    <row r="315" spans="1:18" ht="16.5" thickBot="1">
      <c r="A315" s="134" t="s">
        <v>26</v>
      </c>
      <c r="B315" s="138"/>
      <c r="C315" s="138"/>
      <c r="D315" s="138"/>
      <c r="E315" s="138"/>
      <c r="F315" s="138"/>
      <c r="G315" s="138"/>
      <c r="H315" s="138"/>
      <c r="J315" s="6"/>
      <c r="K315" s="6"/>
      <c r="L315" s="6"/>
      <c r="M315" s="6"/>
      <c r="N315" s="6"/>
      <c r="O315" s="6"/>
      <c r="P315" s="6"/>
      <c r="Q315" s="6"/>
      <c r="R315" s="16"/>
    </row>
    <row r="316" spans="1:18" ht="27.75" customHeight="1" thickBot="1">
      <c r="A316" s="147" t="s">
        <v>8</v>
      </c>
      <c r="B316" s="86" t="s">
        <v>206</v>
      </c>
      <c r="C316" s="122">
        <v>100</v>
      </c>
      <c r="D316" s="81">
        <v>15.83</v>
      </c>
      <c r="E316" s="82">
        <v>8.38</v>
      </c>
      <c r="F316" s="82">
        <v>9.01</v>
      </c>
      <c r="G316" s="82">
        <v>174.73</v>
      </c>
      <c r="H316" s="82">
        <v>1046</v>
      </c>
      <c r="J316" s="6"/>
      <c r="K316" s="6"/>
      <c r="L316" s="6"/>
      <c r="M316" s="6"/>
      <c r="N316" s="6"/>
      <c r="O316" s="6"/>
      <c r="P316" s="6"/>
      <c r="Q316" s="6"/>
      <c r="R316" s="16"/>
    </row>
    <row r="317" spans="1:18" ht="19.5" customHeight="1" thickBot="1">
      <c r="A317" s="148"/>
      <c r="B317" s="77" t="s">
        <v>106</v>
      </c>
      <c r="C317" s="123">
        <v>200</v>
      </c>
      <c r="D317" s="95">
        <v>4.12</v>
      </c>
      <c r="E317" s="96">
        <v>5.96</v>
      </c>
      <c r="F317" s="96">
        <v>26.8</v>
      </c>
      <c r="G317" s="96">
        <v>177.32</v>
      </c>
      <c r="H317" s="96">
        <v>371</v>
      </c>
      <c r="J317" s="6"/>
      <c r="K317" s="51"/>
      <c r="L317" s="52"/>
      <c r="M317" s="52"/>
      <c r="N317" s="52"/>
      <c r="O317" s="52"/>
      <c r="P317" s="52"/>
      <c r="Q317" s="52"/>
      <c r="R317" s="52"/>
    </row>
    <row r="318" spans="1:18" ht="20.25" customHeight="1" thickBot="1">
      <c r="A318" s="148"/>
      <c r="B318" s="77" t="s">
        <v>204</v>
      </c>
      <c r="C318" s="123">
        <v>200</v>
      </c>
      <c r="D318" s="83">
        <v>0.99</v>
      </c>
      <c r="E318" s="84">
        <v>0.06</v>
      </c>
      <c r="F318" s="84">
        <v>18.36</v>
      </c>
      <c r="G318" s="84">
        <v>77.94</v>
      </c>
      <c r="H318" s="84" t="s">
        <v>205</v>
      </c>
      <c r="J318" s="6"/>
      <c r="K318" s="152"/>
      <c r="L318" s="6"/>
      <c r="M318" s="6"/>
      <c r="N318" s="6"/>
      <c r="O318" s="6"/>
      <c r="P318" s="6"/>
      <c r="Q318" s="6"/>
      <c r="R318" s="6"/>
    </row>
    <row r="319" spans="1:18" ht="16.5" customHeight="1" thickBot="1">
      <c r="A319" s="148"/>
      <c r="B319" s="79" t="s">
        <v>67</v>
      </c>
      <c r="C319" s="124">
        <v>35</v>
      </c>
      <c r="D319" s="95">
        <v>2.63</v>
      </c>
      <c r="E319" s="96">
        <v>0.35</v>
      </c>
      <c r="F319" s="96">
        <v>17.85</v>
      </c>
      <c r="G319" s="96">
        <v>85.05</v>
      </c>
      <c r="H319" s="96" t="s">
        <v>64</v>
      </c>
      <c r="J319" s="6"/>
      <c r="K319" s="152"/>
      <c r="L319" s="6"/>
      <c r="M319" s="6"/>
      <c r="N319" s="6"/>
      <c r="O319" s="6"/>
      <c r="P319" s="6"/>
      <c r="Q319" s="6"/>
      <c r="R319" s="6"/>
    </row>
    <row r="320" spans="1:18" ht="15.75" thickBot="1">
      <c r="A320" s="149"/>
      <c r="B320" s="79" t="s">
        <v>81</v>
      </c>
      <c r="C320" s="123">
        <v>148</v>
      </c>
      <c r="D320" s="95">
        <v>0.59</v>
      </c>
      <c r="E320" s="96">
        <v>0.59</v>
      </c>
      <c r="F320" s="96">
        <v>14.5</v>
      </c>
      <c r="G320" s="96">
        <v>65.71</v>
      </c>
      <c r="H320" s="96" t="s">
        <v>64</v>
      </c>
      <c r="J320" s="6"/>
      <c r="K320" s="152"/>
      <c r="L320" s="6"/>
      <c r="M320" s="6"/>
      <c r="N320" s="6"/>
      <c r="O320" s="6"/>
      <c r="P320" s="6"/>
      <c r="Q320" s="6"/>
      <c r="R320" s="6"/>
    </row>
    <row r="321" spans="1:8" ht="18" customHeight="1" thickBot="1">
      <c r="A321" s="133" t="s">
        <v>11</v>
      </c>
      <c r="B321" s="133"/>
      <c r="C321" s="64">
        <v>665</v>
      </c>
      <c r="D321" s="64">
        <f>SUM(D316:D320)</f>
        <v>24.159999999999997</v>
      </c>
      <c r="E321" s="65">
        <f>SUM(E316:E320)</f>
        <v>15.34</v>
      </c>
      <c r="F321" s="65">
        <f>SUM(F316:F320)</f>
        <v>86.52000000000001</v>
      </c>
      <c r="G321" s="65">
        <f>SUM(G316:G320)</f>
        <v>580.75</v>
      </c>
      <c r="H321" s="65"/>
    </row>
    <row r="322" spans="1:8" ht="15.75" thickBot="1">
      <c r="A322" s="66"/>
      <c r="B322" s="150" t="s">
        <v>25</v>
      </c>
      <c r="C322" s="151"/>
      <c r="D322" s="151"/>
      <c r="E322" s="151"/>
      <c r="F322" s="151"/>
      <c r="G322" s="151"/>
      <c r="H322" s="65"/>
    </row>
    <row r="323" spans="1:8" ht="29.25" customHeight="1" thickBot="1">
      <c r="A323" s="147" t="s">
        <v>12</v>
      </c>
      <c r="B323" s="75" t="s">
        <v>69</v>
      </c>
      <c r="C323" s="85">
        <v>60</v>
      </c>
      <c r="D323" s="100">
        <v>0.48</v>
      </c>
      <c r="E323" s="98">
        <v>0.06</v>
      </c>
      <c r="F323" s="98">
        <v>1.5</v>
      </c>
      <c r="G323" s="98">
        <v>8.46</v>
      </c>
      <c r="H323" s="98">
        <v>982</v>
      </c>
    </row>
    <row r="324" spans="1:8" ht="26.25" customHeight="1" thickBot="1">
      <c r="A324" s="148"/>
      <c r="B324" s="79" t="s">
        <v>108</v>
      </c>
      <c r="C324" s="80" t="s">
        <v>75</v>
      </c>
      <c r="D324" s="95">
        <v>3.88</v>
      </c>
      <c r="E324" s="96">
        <v>5.64</v>
      </c>
      <c r="F324" s="96">
        <v>10.57</v>
      </c>
      <c r="G324" s="96">
        <v>108.54</v>
      </c>
      <c r="H324" s="96" t="s">
        <v>109</v>
      </c>
    </row>
    <row r="325" spans="1:8" ht="26.25" customHeight="1" thickBot="1">
      <c r="A325" s="148"/>
      <c r="B325" s="77" t="s">
        <v>207</v>
      </c>
      <c r="C325" s="80">
        <v>115</v>
      </c>
      <c r="D325" s="95">
        <v>13.66</v>
      </c>
      <c r="E325" s="96">
        <v>15.98</v>
      </c>
      <c r="F325" s="96">
        <v>5.23</v>
      </c>
      <c r="G325" s="96">
        <v>219.41</v>
      </c>
      <c r="H325" s="96">
        <v>675</v>
      </c>
    </row>
    <row r="326" spans="1:8" ht="27.75" customHeight="1" thickBot="1">
      <c r="A326" s="148"/>
      <c r="B326" s="77" t="s">
        <v>97</v>
      </c>
      <c r="C326" s="80">
        <v>180</v>
      </c>
      <c r="D326" s="95">
        <v>5.13</v>
      </c>
      <c r="E326" s="96">
        <v>4.59</v>
      </c>
      <c r="F326" s="96">
        <v>35.48</v>
      </c>
      <c r="G326" s="96">
        <v>203.74</v>
      </c>
      <c r="H326" s="96">
        <v>585</v>
      </c>
    </row>
    <row r="327" spans="1:8" ht="21" customHeight="1" thickBot="1">
      <c r="A327" s="148"/>
      <c r="B327" s="77" t="s">
        <v>208</v>
      </c>
      <c r="C327" s="80">
        <v>200</v>
      </c>
      <c r="D327" s="95">
        <v>0.15</v>
      </c>
      <c r="E327" s="96">
        <v>0.11</v>
      </c>
      <c r="F327" s="96">
        <v>14.65</v>
      </c>
      <c r="G327" s="96">
        <v>60.19</v>
      </c>
      <c r="H327" s="96">
        <v>692</v>
      </c>
    </row>
    <row r="328" spans="1:8" ht="15.75" customHeight="1" thickBot="1">
      <c r="A328" s="148"/>
      <c r="B328" s="77" t="s">
        <v>67</v>
      </c>
      <c r="C328" s="80">
        <v>40</v>
      </c>
      <c r="D328" s="95">
        <v>3</v>
      </c>
      <c r="E328" s="96">
        <v>0.4</v>
      </c>
      <c r="F328" s="96">
        <v>20.4</v>
      </c>
      <c r="G328" s="96">
        <v>97.2</v>
      </c>
      <c r="H328" s="96" t="s">
        <v>64</v>
      </c>
    </row>
    <row r="329" spans="1:8" ht="17.25" customHeight="1" thickBot="1">
      <c r="A329" s="148"/>
      <c r="B329" s="79" t="s">
        <v>68</v>
      </c>
      <c r="C329" s="80">
        <v>37</v>
      </c>
      <c r="D329" s="95">
        <v>2.44</v>
      </c>
      <c r="E329" s="96">
        <v>0.44</v>
      </c>
      <c r="F329" s="96">
        <v>14.65</v>
      </c>
      <c r="G329" s="96">
        <v>72.37</v>
      </c>
      <c r="H329" s="96" t="s">
        <v>64</v>
      </c>
    </row>
    <row r="330" spans="1:8" ht="22.5" customHeight="1" thickBot="1">
      <c r="A330" s="133" t="s">
        <v>13</v>
      </c>
      <c r="B330" s="133"/>
      <c r="C330" s="64">
        <v>770</v>
      </c>
      <c r="D330" s="64">
        <f>SUM(D323:D329)</f>
        <v>28.74</v>
      </c>
      <c r="E330" s="65">
        <f>SUM(E323:E329)</f>
        <v>27.22</v>
      </c>
      <c r="F330" s="65">
        <f>SUM(F323:F329)</f>
        <v>102.48000000000002</v>
      </c>
      <c r="G330" s="65">
        <f>SUM(G323:G329)</f>
        <v>769.91</v>
      </c>
      <c r="H330" s="62"/>
    </row>
    <row r="331" spans="1:8" ht="21.75" customHeight="1" thickBot="1">
      <c r="A331" s="67"/>
      <c r="B331" s="67"/>
      <c r="C331" s="68" t="s">
        <v>26</v>
      </c>
      <c r="D331" s="69"/>
      <c r="E331" s="69"/>
      <c r="F331" s="69"/>
      <c r="G331" s="69"/>
      <c r="H331" s="69"/>
    </row>
    <row r="332" spans="1:8" ht="32.25" customHeight="1" thickBot="1">
      <c r="A332" s="147" t="s">
        <v>12</v>
      </c>
      <c r="B332" s="97" t="s">
        <v>69</v>
      </c>
      <c r="C332" s="76">
        <v>100</v>
      </c>
      <c r="D332" s="119">
        <v>0.8</v>
      </c>
      <c r="E332" s="120">
        <v>0.1</v>
      </c>
      <c r="F332" s="120">
        <v>2.5</v>
      </c>
      <c r="G332" s="120">
        <v>14.1</v>
      </c>
      <c r="H332" s="98">
        <v>982</v>
      </c>
    </row>
    <row r="333" spans="1:8" ht="32.25" customHeight="1" thickBot="1">
      <c r="A333" s="148"/>
      <c r="B333" s="79" t="s">
        <v>108</v>
      </c>
      <c r="C333" s="80" t="s">
        <v>70</v>
      </c>
      <c r="D333" s="95">
        <v>4.78</v>
      </c>
      <c r="E333" s="96">
        <v>6.95</v>
      </c>
      <c r="F333" s="96">
        <v>13.03</v>
      </c>
      <c r="G333" s="96">
        <v>133.78</v>
      </c>
      <c r="H333" s="96" t="s">
        <v>109</v>
      </c>
    </row>
    <row r="334" spans="1:8" ht="26.25" customHeight="1" thickBot="1">
      <c r="A334" s="148"/>
      <c r="B334" s="77" t="s">
        <v>209</v>
      </c>
      <c r="C334" s="80">
        <v>125</v>
      </c>
      <c r="D334" s="95">
        <v>14.85</v>
      </c>
      <c r="E334" s="96">
        <v>17.37</v>
      </c>
      <c r="F334" s="96">
        <v>5.69</v>
      </c>
      <c r="G334" s="96">
        <v>238.49</v>
      </c>
      <c r="H334" s="96">
        <v>675</v>
      </c>
    </row>
    <row r="335" spans="1:8" ht="26.25" customHeight="1" thickBot="1">
      <c r="A335" s="148"/>
      <c r="B335" s="77" t="s">
        <v>97</v>
      </c>
      <c r="C335" s="80">
        <v>200</v>
      </c>
      <c r="D335" s="95">
        <v>5.7</v>
      </c>
      <c r="E335" s="96">
        <v>5.1</v>
      </c>
      <c r="F335" s="96">
        <v>39.42</v>
      </c>
      <c r="G335" s="96">
        <v>226.38</v>
      </c>
      <c r="H335" s="96">
        <v>585</v>
      </c>
    </row>
    <row r="336" spans="1:8" ht="18" customHeight="1" thickBot="1">
      <c r="A336" s="148"/>
      <c r="B336" s="77" t="s">
        <v>208</v>
      </c>
      <c r="C336" s="80">
        <v>200</v>
      </c>
      <c r="D336" s="95">
        <v>0.15</v>
      </c>
      <c r="E336" s="96">
        <v>0.11</v>
      </c>
      <c r="F336" s="96">
        <v>14.65</v>
      </c>
      <c r="G336" s="96">
        <v>60.19</v>
      </c>
      <c r="H336" s="96">
        <v>692</v>
      </c>
    </row>
    <row r="337" spans="1:8" ht="14.25" customHeight="1" thickBot="1">
      <c r="A337" s="148"/>
      <c r="B337" s="79" t="s">
        <v>67</v>
      </c>
      <c r="C337" s="80">
        <v>30</v>
      </c>
      <c r="D337" s="95">
        <v>2.25</v>
      </c>
      <c r="E337" s="96">
        <v>0.3</v>
      </c>
      <c r="F337" s="96">
        <v>15.3</v>
      </c>
      <c r="G337" s="96">
        <v>72.9</v>
      </c>
      <c r="H337" s="96" t="s">
        <v>64</v>
      </c>
    </row>
    <row r="338" spans="1:8" ht="13.5" customHeight="1" thickBot="1">
      <c r="A338" s="148"/>
      <c r="B338" s="79" t="s">
        <v>68</v>
      </c>
      <c r="C338" s="80">
        <v>29</v>
      </c>
      <c r="D338" s="95">
        <v>1.91</v>
      </c>
      <c r="E338" s="96">
        <v>0.35</v>
      </c>
      <c r="F338" s="96">
        <v>11.48</v>
      </c>
      <c r="G338" s="96">
        <v>56.72</v>
      </c>
      <c r="H338" s="96" t="s">
        <v>64</v>
      </c>
    </row>
    <row r="339" spans="1:8" ht="15.75" customHeight="1" thickBot="1">
      <c r="A339" s="133" t="s">
        <v>13</v>
      </c>
      <c r="B339" s="133"/>
      <c r="C339" s="64">
        <v>876</v>
      </c>
      <c r="D339" s="64">
        <f>SUM(D332:D338)</f>
        <v>30.439999999999998</v>
      </c>
      <c r="E339" s="65">
        <f>SUM(E332:E338)</f>
        <v>30.280000000000005</v>
      </c>
      <c r="F339" s="65">
        <f>SUM(F332:F338)</f>
        <v>102.07000000000001</v>
      </c>
      <c r="G339" s="65">
        <f>SUM(G332:G338)</f>
        <v>802.5600000000001</v>
      </c>
      <c r="H339" s="62"/>
    </row>
    <row r="340" spans="1:8" ht="29.25" customHeight="1" thickBot="1">
      <c r="A340" s="126" t="s">
        <v>14</v>
      </c>
      <c r="B340" s="75" t="s">
        <v>210</v>
      </c>
      <c r="C340" s="85">
        <v>75</v>
      </c>
      <c r="D340" s="100">
        <v>8.64</v>
      </c>
      <c r="E340" s="98">
        <v>11.8</v>
      </c>
      <c r="F340" s="98">
        <v>28.19</v>
      </c>
      <c r="G340" s="98">
        <v>253.52</v>
      </c>
      <c r="H340" s="98">
        <v>328</v>
      </c>
    </row>
    <row r="341" spans="1:8" ht="16.5" customHeight="1" thickBot="1">
      <c r="A341" s="126"/>
      <c r="B341" s="77" t="s">
        <v>211</v>
      </c>
      <c r="C341" s="78" t="s">
        <v>63</v>
      </c>
      <c r="D341" s="95">
        <v>0.04</v>
      </c>
      <c r="E341" s="96">
        <v>0</v>
      </c>
      <c r="F341" s="96">
        <v>9.19</v>
      </c>
      <c r="G341" s="96">
        <v>36.92</v>
      </c>
      <c r="H341" s="96">
        <v>663</v>
      </c>
    </row>
    <row r="342" spans="1:8" ht="15">
      <c r="A342" s="26" t="s">
        <v>15</v>
      </c>
      <c r="B342" s="42"/>
      <c r="C342" s="59">
        <v>279</v>
      </c>
      <c r="D342" s="59">
        <f>SUM(D340:D341)</f>
        <v>8.68</v>
      </c>
      <c r="E342" s="59">
        <f>SUM(E340:E341)</f>
        <v>11.8</v>
      </c>
      <c r="F342" s="59">
        <f>SUM(F340:F341)</f>
        <v>37.38</v>
      </c>
      <c r="G342" s="59">
        <f>SUM(G340:G341)</f>
        <v>290.44</v>
      </c>
      <c r="H342" s="18"/>
    </row>
    <row r="343" spans="1:8" ht="15">
      <c r="A343" s="27" t="s">
        <v>43</v>
      </c>
      <c r="B343" s="27"/>
      <c r="C343" s="28"/>
      <c r="D343" s="22">
        <f>D342+D292+D314</f>
        <v>66.02</v>
      </c>
      <c r="E343" s="22">
        <f>E342+E292+E314</f>
        <v>41.92</v>
      </c>
      <c r="F343" s="22">
        <f>F342+F292+F314</f>
        <v>239.35</v>
      </c>
      <c r="G343" s="22">
        <f>G342+G292+G314</f>
        <v>1598.79</v>
      </c>
      <c r="H343" s="40"/>
    </row>
    <row r="344" spans="1:8" ht="15">
      <c r="A344" s="29" t="s">
        <v>44</v>
      </c>
      <c r="B344" s="27"/>
      <c r="C344" s="28"/>
      <c r="D344" s="31">
        <f>D342+D301+D314</f>
        <v>71.05</v>
      </c>
      <c r="E344" s="31">
        <f>E342+E301+E314</f>
        <v>45.349999999999994</v>
      </c>
      <c r="F344" s="31">
        <f>F342+F301+F314</f>
        <v>257.52</v>
      </c>
      <c r="G344" s="31">
        <f>G342+G301+G314</f>
        <v>1722.48</v>
      </c>
      <c r="H344" s="30"/>
    </row>
    <row r="345" spans="1:8" ht="15">
      <c r="A345" s="139" t="s">
        <v>66</v>
      </c>
      <c r="B345" s="139"/>
      <c r="C345" s="139"/>
      <c r="D345" s="139"/>
      <c r="E345" s="139"/>
      <c r="F345" s="139"/>
      <c r="G345" s="139"/>
      <c r="H345" s="139"/>
    </row>
    <row r="346" spans="1:8" ht="13.5" customHeight="1" thickBot="1">
      <c r="A346" s="134" t="s">
        <v>25</v>
      </c>
      <c r="B346" s="138"/>
      <c r="C346" s="138"/>
      <c r="D346" s="138"/>
      <c r="E346" s="138"/>
      <c r="F346" s="138"/>
      <c r="G346" s="138"/>
      <c r="H346" s="138"/>
    </row>
    <row r="347" spans="1:8" ht="21.75" customHeight="1" thickBot="1">
      <c r="A347" s="126" t="s">
        <v>8</v>
      </c>
      <c r="B347" s="75" t="s">
        <v>69</v>
      </c>
      <c r="C347" s="85">
        <v>90</v>
      </c>
      <c r="D347" s="100">
        <v>0.72</v>
      </c>
      <c r="E347" s="98">
        <v>0.09</v>
      </c>
      <c r="F347" s="98">
        <v>2.25</v>
      </c>
      <c r="G347" s="98">
        <v>12.69</v>
      </c>
      <c r="H347" s="98">
        <v>982</v>
      </c>
    </row>
    <row r="348" spans="1:8" ht="26.25" thickBot="1">
      <c r="A348" s="126"/>
      <c r="B348" s="79" t="s">
        <v>217</v>
      </c>
      <c r="C348" s="80">
        <v>100</v>
      </c>
      <c r="D348" s="95">
        <v>13.36</v>
      </c>
      <c r="E348" s="125">
        <v>23.99</v>
      </c>
      <c r="F348" s="96">
        <v>12.51</v>
      </c>
      <c r="G348" s="96">
        <v>319.36</v>
      </c>
      <c r="H348" s="96">
        <v>1055</v>
      </c>
    </row>
    <row r="349" spans="1:8" ht="21.75" thickBot="1">
      <c r="A349" s="126"/>
      <c r="B349" s="77" t="s">
        <v>110</v>
      </c>
      <c r="C349" s="80">
        <v>150</v>
      </c>
      <c r="D349" s="101">
        <v>3.39</v>
      </c>
      <c r="E349" s="99">
        <v>4.11</v>
      </c>
      <c r="F349" s="102">
        <v>20.67</v>
      </c>
      <c r="G349" s="99">
        <v>133.23</v>
      </c>
      <c r="H349" s="96">
        <v>676</v>
      </c>
    </row>
    <row r="350" spans="1:8" ht="21.75" thickBot="1">
      <c r="A350" s="126"/>
      <c r="B350" s="77" t="s">
        <v>111</v>
      </c>
      <c r="C350" s="80">
        <v>200</v>
      </c>
      <c r="D350" s="95">
        <v>0.15</v>
      </c>
      <c r="E350" s="96">
        <v>0.15</v>
      </c>
      <c r="F350" s="96">
        <v>12.65</v>
      </c>
      <c r="G350" s="96">
        <v>52.55</v>
      </c>
      <c r="H350" s="96">
        <v>668</v>
      </c>
    </row>
    <row r="351" spans="1:8" ht="15.75" thickBot="1">
      <c r="A351" s="126"/>
      <c r="B351" s="79" t="s">
        <v>67</v>
      </c>
      <c r="C351" s="78">
        <v>22</v>
      </c>
      <c r="D351" s="95">
        <v>1.65</v>
      </c>
      <c r="E351" s="96">
        <v>0.22</v>
      </c>
      <c r="F351" s="96">
        <v>11.22</v>
      </c>
      <c r="G351" s="96">
        <v>53.46</v>
      </c>
      <c r="H351" s="103" t="s">
        <v>64</v>
      </c>
    </row>
    <row r="352" spans="1:8" ht="15.75" customHeight="1" thickBot="1">
      <c r="A352" s="133" t="s">
        <v>11</v>
      </c>
      <c r="B352" s="133"/>
      <c r="C352" s="64">
        <v>573</v>
      </c>
      <c r="D352" s="64">
        <f>SUM(D347:D351)</f>
        <v>19.269999999999996</v>
      </c>
      <c r="E352" s="65">
        <f>SUM(E347:E351)</f>
        <v>28.559999999999995</v>
      </c>
      <c r="F352" s="65">
        <f>SUM(F347:F351)</f>
        <v>59.3</v>
      </c>
      <c r="G352" s="65">
        <f>SUM(G347:G351)</f>
        <v>571.29</v>
      </c>
      <c r="H352" s="65"/>
    </row>
    <row r="353" spans="1:8" ht="15.75" thickBot="1">
      <c r="A353" s="134" t="s">
        <v>26</v>
      </c>
      <c r="B353" s="138"/>
      <c r="C353" s="138"/>
      <c r="D353" s="138"/>
      <c r="E353" s="138"/>
      <c r="F353" s="138"/>
      <c r="G353" s="138"/>
      <c r="H353" s="138"/>
    </row>
    <row r="354" spans="1:8" ht="23.25" customHeight="1" thickBot="1">
      <c r="A354" s="126" t="s">
        <v>8</v>
      </c>
      <c r="B354" s="97" t="s">
        <v>69</v>
      </c>
      <c r="C354" s="76">
        <v>100</v>
      </c>
      <c r="D354" s="119">
        <v>0.8</v>
      </c>
      <c r="E354" s="120">
        <v>0.1</v>
      </c>
      <c r="F354" s="120">
        <v>2.5</v>
      </c>
      <c r="G354" s="120">
        <v>14.1</v>
      </c>
      <c r="H354" s="98">
        <v>982</v>
      </c>
    </row>
    <row r="355" spans="1:8" ht="23.25" customHeight="1" thickBot="1">
      <c r="A355" s="126"/>
      <c r="B355" s="79" t="s">
        <v>218</v>
      </c>
      <c r="C355" s="80">
        <v>100</v>
      </c>
      <c r="D355" s="95">
        <v>13.36</v>
      </c>
      <c r="E355" s="125">
        <v>23.99</v>
      </c>
      <c r="F355" s="96">
        <v>12.51</v>
      </c>
      <c r="G355" s="96">
        <v>319.36</v>
      </c>
      <c r="H355" s="96">
        <v>1055</v>
      </c>
    </row>
    <row r="356" spans="1:8" ht="21.75" thickBot="1">
      <c r="A356" s="126"/>
      <c r="B356" s="77" t="s">
        <v>110</v>
      </c>
      <c r="C356" s="80">
        <v>200</v>
      </c>
      <c r="D356" s="101">
        <v>4.52</v>
      </c>
      <c r="E356" s="102">
        <v>5.48</v>
      </c>
      <c r="F356" s="99">
        <v>27.56</v>
      </c>
      <c r="G356" s="99">
        <v>177.64</v>
      </c>
      <c r="H356" s="96">
        <v>676</v>
      </c>
    </row>
    <row r="357" spans="1:8" ht="21.75" thickBot="1">
      <c r="A357" s="126"/>
      <c r="B357" s="77" t="s">
        <v>111</v>
      </c>
      <c r="C357" s="80">
        <v>200</v>
      </c>
      <c r="D357" s="95">
        <v>0.15</v>
      </c>
      <c r="E357" s="96">
        <v>0.15</v>
      </c>
      <c r="F357" s="96">
        <v>12.65</v>
      </c>
      <c r="G357" s="96">
        <v>52.55</v>
      </c>
      <c r="H357" s="96">
        <v>668</v>
      </c>
    </row>
    <row r="358" spans="1:8" ht="15.75" thickBot="1">
      <c r="A358" s="126"/>
      <c r="B358" s="79" t="s">
        <v>67</v>
      </c>
      <c r="C358" s="78">
        <v>18</v>
      </c>
      <c r="D358" s="95">
        <v>1.35</v>
      </c>
      <c r="E358" s="96">
        <v>0.18</v>
      </c>
      <c r="F358" s="96">
        <v>9.18</v>
      </c>
      <c r="G358" s="96">
        <v>43.74</v>
      </c>
      <c r="H358" s="103" t="s">
        <v>64</v>
      </c>
    </row>
    <row r="359" spans="1:8" ht="15.75" customHeight="1" thickBot="1">
      <c r="A359" s="133" t="s">
        <v>11</v>
      </c>
      <c r="B359" s="133"/>
      <c r="C359" s="64">
        <v>605</v>
      </c>
      <c r="D359" s="64">
        <f>SUM(D354:D358)</f>
        <v>20.18</v>
      </c>
      <c r="E359" s="65">
        <f>SUM(E354:E358)</f>
        <v>29.9</v>
      </c>
      <c r="F359" s="65">
        <f>SUM(F354:F358)</f>
        <v>64.4</v>
      </c>
      <c r="G359" s="65">
        <f>SUM(G354:G358)</f>
        <v>607.39</v>
      </c>
      <c r="H359" s="65"/>
    </row>
    <row r="360" spans="1:8" ht="15.75" thickBot="1">
      <c r="A360" s="134" t="s">
        <v>25</v>
      </c>
      <c r="B360" s="138"/>
      <c r="C360" s="138"/>
      <c r="D360" s="138"/>
      <c r="E360" s="138"/>
      <c r="F360" s="138"/>
      <c r="G360" s="138"/>
      <c r="H360" s="138"/>
    </row>
    <row r="361" spans="1:8" ht="45" customHeight="1" thickBot="1">
      <c r="A361" s="126" t="s">
        <v>12</v>
      </c>
      <c r="B361" s="86" t="s">
        <v>212</v>
      </c>
      <c r="C361" s="85" t="s">
        <v>75</v>
      </c>
      <c r="D361" s="100">
        <v>5.88</v>
      </c>
      <c r="E361" s="98">
        <v>6.31</v>
      </c>
      <c r="F361" s="98">
        <v>8.2</v>
      </c>
      <c r="G361" s="98">
        <v>113.07</v>
      </c>
      <c r="H361" s="98" t="s">
        <v>112</v>
      </c>
    </row>
    <row r="362" spans="1:8" ht="34.5" thickBot="1">
      <c r="A362" s="126"/>
      <c r="B362" s="77" t="s">
        <v>213</v>
      </c>
      <c r="C362" s="78">
        <v>105</v>
      </c>
      <c r="D362" s="89">
        <v>13.65</v>
      </c>
      <c r="E362" s="90">
        <v>20.4</v>
      </c>
      <c r="F362" s="90">
        <v>8.35</v>
      </c>
      <c r="G362" s="90">
        <v>271.6</v>
      </c>
      <c r="H362" s="84">
        <v>209</v>
      </c>
    </row>
    <row r="363" spans="1:8" ht="21.75" thickBot="1">
      <c r="A363" s="126"/>
      <c r="B363" s="77" t="s">
        <v>113</v>
      </c>
      <c r="C363" s="80">
        <v>150</v>
      </c>
      <c r="D363" s="95">
        <v>5.42</v>
      </c>
      <c r="E363" s="96">
        <v>4.07</v>
      </c>
      <c r="F363" s="96">
        <v>31.8</v>
      </c>
      <c r="G363" s="96">
        <v>185.45</v>
      </c>
      <c r="H363" s="96">
        <v>307</v>
      </c>
    </row>
    <row r="364" spans="1:8" ht="21.75" thickBot="1">
      <c r="A364" s="126"/>
      <c r="B364" s="77" t="s">
        <v>214</v>
      </c>
      <c r="C364" s="80">
        <v>200</v>
      </c>
      <c r="D364" s="95">
        <v>0.1</v>
      </c>
      <c r="E364" s="96">
        <v>0.43</v>
      </c>
      <c r="F364" s="96">
        <v>21.06</v>
      </c>
      <c r="G364" s="96">
        <v>88.51</v>
      </c>
      <c r="H364" s="96">
        <v>435</v>
      </c>
    </row>
    <row r="365" spans="1:8" ht="15.75" thickBot="1">
      <c r="A365" s="126"/>
      <c r="B365" s="77" t="s">
        <v>67</v>
      </c>
      <c r="C365" s="80">
        <v>22</v>
      </c>
      <c r="D365" s="95">
        <v>1.65</v>
      </c>
      <c r="E365" s="96">
        <v>0.22</v>
      </c>
      <c r="F365" s="96">
        <v>11.22</v>
      </c>
      <c r="G365" s="96">
        <v>53.46</v>
      </c>
      <c r="H365" s="96" t="s">
        <v>64</v>
      </c>
    </row>
    <row r="366" spans="1:8" ht="15.75" thickBot="1">
      <c r="A366" s="126"/>
      <c r="B366" s="77" t="s">
        <v>68</v>
      </c>
      <c r="C366" s="80">
        <v>20</v>
      </c>
      <c r="D366" s="95">
        <v>1.32</v>
      </c>
      <c r="E366" s="96">
        <v>0.24</v>
      </c>
      <c r="F366" s="96">
        <v>7.92</v>
      </c>
      <c r="G366" s="96">
        <v>39.12</v>
      </c>
      <c r="H366" s="96" t="s">
        <v>64</v>
      </c>
    </row>
    <row r="367" spans="1:8" ht="15.75" thickBot="1">
      <c r="A367" s="126"/>
      <c r="B367" s="79" t="s">
        <v>81</v>
      </c>
      <c r="C367" s="80">
        <v>142</v>
      </c>
      <c r="D367" s="95">
        <v>0.57</v>
      </c>
      <c r="E367" s="96">
        <v>0.57</v>
      </c>
      <c r="F367" s="96">
        <v>13.92</v>
      </c>
      <c r="G367" s="96">
        <v>63.05</v>
      </c>
      <c r="H367" s="96" t="s">
        <v>64</v>
      </c>
    </row>
    <row r="368" spans="1:8" ht="15.75" thickBot="1">
      <c r="A368" s="24" t="s">
        <v>13</v>
      </c>
      <c r="B368" s="42"/>
      <c r="C368" s="64">
        <v>854</v>
      </c>
      <c r="D368" s="64">
        <f>SUM(D361:D367)</f>
        <v>28.590000000000003</v>
      </c>
      <c r="E368" s="65">
        <f>SUM(E361:E367)</f>
        <v>32.239999999999995</v>
      </c>
      <c r="F368" s="65">
        <f>SUM(F361:F367)</f>
        <v>102.47</v>
      </c>
      <c r="G368" s="65">
        <f>SUM(G361:G367)</f>
        <v>814.26</v>
      </c>
      <c r="H368" s="65"/>
    </row>
    <row r="369" spans="1:8" ht="15.75" thickBot="1">
      <c r="A369" s="134" t="s">
        <v>26</v>
      </c>
      <c r="B369" s="138"/>
      <c r="C369" s="138"/>
      <c r="D369" s="138"/>
      <c r="E369" s="138"/>
      <c r="F369" s="138"/>
      <c r="G369" s="138"/>
      <c r="H369" s="138"/>
    </row>
    <row r="370" spans="1:8" ht="21.75" thickBot="1">
      <c r="A370" s="126" t="s">
        <v>12</v>
      </c>
      <c r="B370" s="86" t="s">
        <v>212</v>
      </c>
      <c r="C370" s="85" t="s">
        <v>77</v>
      </c>
      <c r="D370" s="100">
        <v>7.38</v>
      </c>
      <c r="E370" s="98">
        <v>7.92</v>
      </c>
      <c r="F370" s="98">
        <v>10.3</v>
      </c>
      <c r="G370" s="98">
        <v>142</v>
      </c>
      <c r="H370" s="98" t="s">
        <v>112</v>
      </c>
    </row>
    <row r="371" spans="1:8" ht="34.5" thickBot="1">
      <c r="A371" s="126"/>
      <c r="B371" s="77" t="s">
        <v>213</v>
      </c>
      <c r="C371" s="78">
        <v>105</v>
      </c>
      <c r="D371" s="89">
        <v>13.65</v>
      </c>
      <c r="E371" s="90">
        <v>20.4</v>
      </c>
      <c r="F371" s="90">
        <v>8.35</v>
      </c>
      <c r="G371" s="90">
        <v>271.6</v>
      </c>
      <c r="H371" s="84">
        <v>209</v>
      </c>
    </row>
    <row r="372" spans="1:8" ht="21.75" thickBot="1">
      <c r="A372" s="126"/>
      <c r="B372" s="77" t="s">
        <v>113</v>
      </c>
      <c r="C372" s="80">
        <v>200</v>
      </c>
      <c r="D372" s="95">
        <v>7.22</v>
      </c>
      <c r="E372" s="96">
        <v>5.42</v>
      </c>
      <c r="F372" s="96">
        <v>42.4</v>
      </c>
      <c r="G372" s="96">
        <v>247.26</v>
      </c>
      <c r="H372" s="96">
        <v>307</v>
      </c>
    </row>
    <row r="373" spans="1:8" ht="21.75" thickBot="1">
      <c r="A373" s="126"/>
      <c r="B373" s="77" t="s">
        <v>214</v>
      </c>
      <c r="C373" s="80">
        <v>200</v>
      </c>
      <c r="D373" s="95">
        <v>0.1</v>
      </c>
      <c r="E373" s="96">
        <v>0.43</v>
      </c>
      <c r="F373" s="96">
        <v>21.06</v>
      </c>
      <c r="G373" s="96">
        <v>88.51</v>
      </c>
      <c r="H373" s="96">
        <v>435</v>
      </c>
    </row>
    <row r="374" spans="1:8" ht="15.75" thickBot="1">
      <c r="A374" s="126"/>
      <c r="B374" s="79" t="s">
        <v>67</v>
      </c>
      <c r="C374" s="80">
        <v>30</v>
      </c>
      <c r="D374" s="95">
        <v>2.25</v>
      </c>
      <c r="E374" s="96">
        <v>0.3</v>
      </c>
      <c r="F374" s="96">
        <v>15.3</v>
      </c>
      <c r="G374" s="96">
        <v>72.9</v>
      </c>
      <c r="H374" s="96" t="s">
        <v>64</v>
      </c>
    </row>
    <row r="375" spans="1:8" ht="15.75" thickBot="1">
      <c r="A375" s="126"/>
      <c r="B375" s="77" t="s">
        <v>68</v>
      </c>
      <c r="C375" s="80">
        <v>21</v>
      </c>
      <c r="D375" s="95">
        <v>1.39</v>
      </c>
      <c r="E375" s="96">
        <v>0.25</v>
      </c>
      <c r="F375" s="96">
        <v>8.32</v>
      </c>
      <c r="G375" s="96">
        <v>41.08</v>
      </c>
      <c r="H375" s="96" t="s">
        <v>64</v>
      </c>
    </row>
    <row r="376" spans="1:8" ht="15.75" thickBot="1">
      <c r="A376" s="126"/>
      <c r="B376" s="79" t="s">
        <v>81</v>
      </c>
      <c r="C376" s="80">
        <v>183</v>
      </c>
      <c r="D376" s="95">
        <v>0.73</v>
      </c>
      <c r="E376" s="96">
        <v>0.73</v>
      </c>
      <c r="F376" s="96">
        <v>17.93</v>
      </c>
      <c r="G376" s="96">
        <v>81.25</v>
      </c>
      <c r="H376" s="96" t="s">
        <v>64</v>
      </c>
    </row>
    <row r="377" spans="1:8" ht="15.75" thickBot="1">
      <c r="A377" s="133" t="s">
        <v>13</v>
      </c>
      <c r="B377" s="133"/>
      <c r="C377" s="64">
        <v>965</v>
      </c>
      <c r="D377" s="64">
        <f>SUM(D370:D376)</f>
        <v>32.72</v>
      </c>
      <c r="E377" s="65">
        <f>SUM(E370:E376)</f>
        <v>35.449999999999996</v>
      </c>
      <c r="F377" s="65">
        <f>SUM(F370:F376)</f>
        <v>123.66</v>
      </c>
      <c r="G377" s="65">
        <f>SUM(G370:G376)</f>
        <v>944.6</v>
      </c>
      <c r="H377" s="62"/>
    </row>
    <row r="378" spans="1:8" ht="22.5" customHeight="1" thickBot="1">
      <c r="A378" s="140" t="s">
        <v>14</v>
      </c>
      <c r="B378" s="75" t="s">
        <v>215</v>
      </c>
      <c r="C378" s="85">
        <v>75</v>
      </c>
      <c r="D378" s="100">
        <v>5.8</v>
      </c>
      <c r="E378" s="98">
        <v>17.5</v>
      </c>
      <c r="F378" s="98">
        <v>41.74</v>
      </c>
      <c r="G378" s="98">
        <v>347.66</v>
      </c>
      <c r="H378" s="98">
        <v>385</v>
      </c>
    </row>
    <row r="379" spans="1:8" ht="15.75" thickBot="1">
      <c r="A379" s="141"/>
      <c r="B379" s="77" t="s">
        <v>216</v>
      </c>
      <c r="C379" s="80">
        <v>200</v>
      </c>
      <c r="D379" s="95">
        <v>1.36</v>
      </c>
      <c r="E379" s="96">
        <v>1.41</v>
      </c>
      <c r="F379" s="96">
        <v>2.14</v>
      </c>
      <c r="G379" s="96">
        <v>26.69</v>
      </c>
      <c r="H379" s="96">
        <v>603</v>
      </c>
    </row>
    <row r="380" spans="1:8" ht="15.75" thickBot="1">
      <c r="A380" s="132" t="s">
        <v>15</v>
      </c>
      <c r="B380" s="132"/>
      <c r="C380" s="71">
        <v>275</v>
      </c>
      <c r="D380" s="71">
        <f>SUM(D378:D379)</f>
        <v>7.16</v>
      </c>
      <c r="E380" s="71">
        <f>SUM(E378:E379)</f>
        <v>18.91</v>
      </c>
      <c r="F380" s="71">
        <f>SUM(F378:F379)</f>
        <v>43.88</v>
      </c>
      <c r="G380" s="71">
        <f>SUM(G378:G379)</f>
        <v>374.35</v>
      </c>
      <c r="H380" s="61"/>
    </row>
    <row r="381" spans="1:8" ht="15.75">
      <c r="A381" s="34" t="s">
        <v>61</v>
      </c>
      <c r="B381" s="35"/>
      <c r="C381" s="47"/>
      <c r="D381" s="48">
        <f>D380++D368</f>
        <v>35.75</v>
      </c>
      <c r="E381" s="48">
        <f>E380++E368</f>
        <v>51.14999999999999</v>
      </c>
      <c r="F381" s="48">
        <f>F380++F368</f>
        <v>146.35</v>
      </c>
      <c r="G381" s="48">
        <f>G380++G368</f>
        <v>1188.6100000000001</v>
      </c>
      <c r="H381" s="49"/>
    </row>
    <row r="382" spans="1:8" ht="15.75">
      <c r="A382" s="36" t="s">
        <v>62</v>
      </c>
      <c r="B382" s="33"/>
      <c r="C382" s="37"/>
      <c r="D382" s="38">
        <f>D380+D339+D377</f>
        <v>70.32</v>
      </c>
      <c r="E382" s="38">
        <f>E380+E339+E377</f>
        <v>84.64</v>
      </c>
      <c r="F382" s="38">
        <f>F380+F339+F377</f>
        <v>269.61</v>
      </c>
      <c r="G382" s="38">
        <f>G380+G339+G377</f>
        <v>2121.51</v>
      </c>
      <c r="H382" s="39"/>
    </row>
    <row r="383" spans="1:8" ht="15.75">
      <c r="A383" s="2" t="s">
        <v>45</v>
      </c>
      <c r="B383" s="13"/>
      <c r="C383" s="12"/>
      <c r="D383" s="19">
        <f>(D243+D314+D168+D130+D56+D18+D352+D93+D277+D207)/10</f>
        <v>19.785000000000004</v>
      </c>
      <c r="E383" s="19">
        <f>(E243+E314+E168+E130+E56+E18+E352+E93+E277+E207)/10</f>
        <v>20.557</v>
      </c>
      <c r="F383" s="19">
        <f>(F243+F314+F168+F130+F56+F18+F352+F93+F277+F207)/10</f>
        <v>73.246</v>
      </c>
      <c r="G383" s="19">
        <f>(G243+G314+G168+G130+G56+G18+G352+G93+G277+G207)/10</f>
        <v>556.4530000000001</v>
      </c>
      <c r="H383" s="1"/>
    </row>
    <row r="384" spans="1:8" ht="15.75">
      <c r="A384" s="14" t="s">
        <v>46</v>
      </c>
      <c r="B384" s="2"/>
      <c r="C384" s="13"/>
      <c r="D384" s="19">
        <f>(D330+D292+D257+D368+D222+D184+D146+D108+D72+D34)/10</f>
        <v>29.119</v>
      </c>
      <c r="E384" s="19">
        <f>(E330+E292+E257+E368+E222+E184+E146+E108+E72+E34)/10</f>
        <v>26.371</v>
      </c>
      <c r="F384" s="19">
        <f>(F330+F292+F257+F368+F222+F184+F146+F108+F72+F34)/10</f>
        <v>94.434</v>
      </c>
      <c r="G384" s="19">
        <f>(G330+G292+G257+G368+G222+G184+G146+G108+G72+G34)/10</f>
        <v>736.3010000000002</v>
      </c>
      <c r="H384" s="1"/>
    </row>
    <row r="385" spans="1:8" ht="15.75">
      <c r="A385" s="2" t="s">
        <v>47</v>
      </c>
      <c r="B385" s="7"/>
      <c r="C385" s="1"/>
      <c r="D385" s="19">
        <f>(D380+D342+D304+D268+D233+D196+D158+D120+D84+D46)/10</f>
        <v>8.847999999999999</v>
      </c>
      <c r="E385" s="19">
        <f>(E380+E342+E304+E268+E233+E196+E158+E120+E84+E46)/10</f>
        <v>11.7455</v>
      </c>
      <c r="F385" s="19">
        <f>(F380+F342+F304+F268+F233+F196+F158+F120+F84+F46)/10</f>
        <v>45.362</v>
      </c>
      <c r="G385" s="19">
        <f>(G380+G342+G304+G268+G233+G196+G158+G120+G84+G46)/10</f>
        <v>320.615</v>
      </c>
      <c r="H385" s="1"/>
    </row>
    <row r="386" spans="1:8" ht="15.75">
      <c r="A386" s="2" t="s">
        <v>48</v>
      </c>
      <c r="B386" s="2"/>
      <c r="C386" s="3"/>
      <c r="D386" s="19">
        <f>(D250+D214+D175+D137++D63+D359+D99+D25+D283+D214)/10</f>
        <v>20.776999999999997</v>
      </c>
      <c r="E386" s="19">
        <f>(E250+E214+E175+E137++E63+E359+E99+E25+E283+E214)/10</f>
        <v>22.59</v>
      </c>
      <c r="F386" s="19">
        <f>(F250+F214+F175+F137++F63+F359+F99+F25+F283+F214)/10</f>
        <v>80.289</v>
      </c>
      <c r="G386" s="19">
        <f>(G250+G214+G175+G137++G63+G359+G99+G25+G283+G214)/10</f>
        <v>610.133</v>
      </c>
      <c r="H386" s="1"/>
    </row>
    <row r="387" spans="1:8" ht="15.75">
      <c r="A387" s="2" t="s">
        <v>49</v>
      </c>
      <c r="B387" s="2"/>
      <c r="C387" s="1"/>
      <c r="D387" s="19">
        <f>(D339+D301+D264+D377+D230+D193++D117+D81+D117+D155)/10</f>
        <v>33.046</v>
      </c>
      <c r="E387" s="19">
        <f>(E339+E301+E264+E377+E230+E193++E117+E81+E117+E155)/10</f>
        <v>29.659999999999997</v>
      </c>
      <c r="F387" s="19">
        <f>(F339+F301+F264+F377+F230+F193++F117+F81+F117+F155)/10</f>
        <v>107.31199999999998</v>
      </c>
      <c r="G387" s="19">
        <f>(G339+G301+G264+G377+G230+G193++G117+G81+G117+G155)/10</f>
        <v>833.7819999999999</v>
      </c>
      <c r="H387" s="1"/>
    </row>
    <row r="388" spans="1:8" ht="15.75">
      <c r="A388" s="2" t="s">
        <v>50</v>
      </c>
      <c r="C388" s="1"/>
      <c r="D388" s="19">
        <v>7.965300000000001</v>
      </c>
      <c r="E388" s="20">
        <v>11.058</v>
      </c>
      <c r="F388" s="20">
        <v>47.05100000000001</v>
      </c>
      <c r="G388" s="20">
        <v>321.743</v>
      </c>
      <c r="H388" s="1"/>
    </row>
  </sheetData>
  <sheetProtection/>
  <mergeCells count="158">
    <mergeCell ref="A184:B184"/>
    <mergeCell ref="A185:H185"/>
    <mergeCell ref="A378:A379"/>
    <mergeCell ref="A307:H307"/>
    <mergeCell ref="A345:H345"/>
    <mergeCell ref="A340:A341"/>
    <mergeCell ref="A309:A313"/>
    <mergeCell ref="A377:B377"/>
    <mergeCell ref="A359:B359"/>
    <mergeCell ref="A370:A376"/>
    <mergeCell ref="A369:H369"/>
    <mergeCell ref="A10:H10"/>
    <mergeCell ref="A84:B84"/>
    <mergeCell ref="A47:B47"/>
    <mergeCell ref="A50:H50"/>
    <mergeCell ref="A20:A24"/>
    <mergeCell ref="A12:H12"/>
    <mergeCell ref="A175:B175"/>
    <mergeCell ref="A35:H35"/>
    <mergeCell ref="A27:A33"/>
    <mergeCell ref="C8:C9"/>
    <mergeCell ref="A43:B43"/>
    <mergeCell ref="A11:H11"/>
    <mergeCell ref="A58:A62"/>
    <mergeCell ref="A46:B46"/>
    <mergeCell ref="A44:A45"/>
    <mergeCell ref="A13:A17"/>
    <mergeCell ref="A18:B18"/>
    <mergeCell ref="A56:B56"/>
    <mergeCell ref="A36:A42"/>
    <mergeCell ref="A25:B25"/>
    <mergeCell ref="A19:H19"/>
    <mergeCell ref="A26:H26"/>
    <mergeCell ref="A49:H49"/>
    <mergeCell ref="G5:H5"/>
    <mergeCell ref="D8:F8"/>
    <mergeCell ref="A6:H6"/>
    <mergeCell ref="H8:H9"/>
    <mergeCell ref="A8:A9"/>
    <mergeCell ref="B8:B9"/>
    <mergeCell ref="A125:A129"/>
    <mergeCell ref="A89:A92"/>
    <mergeCell ref="A63:B63"/>
    <mergeCell ref="A88:H88"/>
    <mergeCell ref="A85:B85"/>
    <mergeCell ref="G1:H1"/>
    <mergeCell ref="G2:H2"/>
    <mergeCell ref="G3:H3"/>
    <mergeCell ref="G4:H4"/>
    <mergeCell ref="A74:A80"/>
    <mergeCell ref="A124:H124"/>
    <mergeCell ref="A109:H109"/>
    <mergeCell ref="A110:A116"/>
    <mergeCell ref="A65:A71"/>
    <mergeCell ref="A34:B34"/>
    <mergeCell ref="A57:H57"/>
    <mergeCell ref="A64:H64"/>
    <mergeCell ref="A81:B81"/>
    <mergeCell ref="A73:H73"/>
    <mergeCell ref="A51:A55"/>
    <mergeCell ref="A130:B130"/>
    <mergeCell ref="A138:H138"/>
    <mergeCell ref="A132:A136"/>
    <mergeCell ref="A147:H147"/>
    <mergeCell ref="A108:B108"/>
    <mergeCell ref="A99:B99"/>
    <mergeCell ref="A101:A107"/>
    <mergeCell ref="A118:A119"/>
    <mergeCell ref="A131:H131"/>
    <mergeCell ref="A100:H100"/>
    <mergeCell ref="A215:H215"/>
    <mergeCell ref="A264:B264"/>
    <mergeCell ref="A314:B314"/>
    <mergeCell ref="A305:B305"/>
    <mergeCell ref="A137:B137"/>
    <mergeCell ref="A117:B117"/>
    <mergeCell ref="A123:H123"/>
    <mergeCell ref="A162:H162"/>
    <mergeCell ref="A139:A145"/>
    <mergeCell ref="A148:A154"/>
    <mergeCell ref="A302:A303"/>
    <mergeCell ref="A308:H308"/>
    <mergeCell ref="A315:H315"/>
    <mergeCell ref="A301:B301"/>
    <mergeCell ref="K318:K320"/>
    <mergeCell ref="A201:H201"/>
    <mergeCell ref="A214:B214"/>
    <mergeCell ref="A202:A206"/>
    <mergeCell ref="A216:A221"/>
    <mergeCell ref="A251:H251"/>
    <mergeCell ref="A361:A367"/>
    <mergeCell ref="A346:H346"/>
    <mergeCell ref="A354:A358"/>
    <mergeCell ref="A316:A320"/>
    <mergeCell ref="A353:H353"/>
    <mergeCell ref="B322:G322"/>
    <mergeCell ref="A347:A351"/>
    <mergeCell ref="A352:B352"/>
    <mergeCell ref="A323:A329"/>
    <mergeCell ref="A332:A338"/>
    <mergeCell ref="A283:B283"/>
    <mergeCell ref="A279:A282"/>
    <mergeCell ref="A273:A276"/>
    <mergeCell ref="A268:B268"/>
    <mergeCell ref="A277:B277"/>
    <mergeCell ref="A360:H360"/>
    <mergeCell ref="A321:B321"/>
    <mergeCell ref="A294:A300"/>
    <mergeCell ref="A293:H293"/>
    <mergeCell ref="A304:B304"/>
    <mergeCell ref="A245:A249"/>
    <mergeCell ref="A250:B250"/>
    <mergeCell ref="A244:H244"/>
    <mergeCell ref="A231:A232"/>
    <mergeCell ref="A269:B269"/>
    <mergeCell ref="A272:H272"/>
    <mergeCell ref="A259:A263"/>
    <mergeCell ref="A271:H271"/>
    <mergeCell ref="A93:B93"/>
    <mergeCell ref="A95:A98"/>
    <mergeCell ref="A87:H87"/>
    <mergeCell ref="A72:B72"/>
    <mergeCell ref="A82:A83"/>
    <mergeCell ref="A176:H176"/>
    <mergeCell ref="A168:B168"/>
    <mergeCell ref="A156:A157"/>
    <mergeCell ref="A164:A167"/>
    <mergeCell ref="A161:H161"/>
    <mergeCell ref="A94:H94"/>
    <mergeCell ref="A194:A195"/>
    <mergeCell ref="A193:B193"/>
    <mergeCell ref="A209:A213"/>
    <mergeCell ref="A186:A192"/>
    <mergeCell ref="A146:B146"/>
    <mergeCell ref="A155:B155"/>
    <mergeCell ref="A171:A174"/>
    <mergeCell ref="A177:A183"/>
    <mergeCell ref="A169:H169"/>
    <mergeCell ref="A208:H208"/>
    <mergeCell ref="A224:A229"/>
    <mergeCell ref="A284:H284"/>
    <mergeCell ref="A236:H236"/>
    <mergeCell ref="A278:H278"/>
    <mergeCell ref="A258:H258"/>
    <mergeCell ref="A252:A256"/>
    <mergeCell ref="A222:B222"/>
    <mergeCell ref="A230:B230"/>
    <mergeCell ref="A223:H223"/>
    <mergeCell ref="A285:A291"/>
    <mergeCell ref="A200:H200"/>
    <mergeCell ref="A207:B207"/>
    <mergeCell ref="A380:B380"/>
    <mergeCell ref="A330:B330"/>
    <mergeCell ref="A237:H237"/>
    <mergeCell ref="A238:A242"/>
    <mergeCell ref="A243:B243"/>
    <mergeCell ref="A339:B339"/>
    <mergeCell ref="A257:B2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2022-12-06T10:43:15Z</dcterms:modified>
  <cp:category/>
  <cp:version/>
  <cp:contentType/>
  <cp:contentStatus/>
</cp:coreProperties>
</file>