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<sst xmlns="http://schemas.openxmlformats.org/spreadsheetml/2006/main" count="614" uniqueCount="220">
  <si>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</si>
  <si>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</si>
  <si>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</si>
  <si>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</si>
  <si>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</si>
  <si>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</si>
  <si>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</si>
  <si>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</si>
  <si>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</si>
  <si>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</si>
  <si>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</si>
  <si>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</si>
  <si>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</si>
  <si>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</si>
  <si>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</si>
  <si>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</si>
  <si>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</si>
  <si>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</si>
  <si>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</si>
  <si>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</si>
  <si>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</si>
  <si>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</si>
  <si>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</si>
  <si>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</si>
  <si>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</si>
  <si>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</si>
  <si>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</si>
  <si>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</si>
  <si>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</si>
  <si>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</si>
  <si>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</si>
  <si>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</si>
  <si>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</si>
  <si>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</si>
  <si>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</si>
  <si>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</si>
  <si>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</si>
  <si>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</si>
  <si>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</si>
  <si>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</si>
  <si>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</si>
  <si>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</si>
  <si>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</si>
  <si>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</si>
  <si>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</si>
  <si>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</si>
  <si>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</si>
  <si>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</si>
  <si>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</si>
  <si>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</si>
  <si>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</si>
  <si>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</si>
  <si>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</si>
  <si>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</si>
  <si>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</si>
  <si>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</si>
  <si>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</si>
  <si>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</si>
  <si>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</si>
  <si>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 xml:space="preserve">День 6  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</si>
  <si>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</si>
  <si>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</si>
  <si>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</si>
  <si>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</si>
  <si>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>1/200</t>
  </si>
  <si>
    <t>Неделя 4</t>
  </si>
  <si>
    <t>Молоко питьевое</t>
  </si>
  <si>
    <t xml:space="preserve">День 10 </t>
  </si>
  <si>
    <t>1 шт.</t>
  </si>
  <si>
    <t>Хлеб пшеничный йодированный</t>
  </si>
  <si>
    <t>Хлеб ржаной</t>
  </si>
  <si>
    <t>Закуска порционная (огурцы свежие)</t>
  </si>
  <si>
    <t>15/250</t>
  </si>
  <si>
    <t>200/20</t>
  </si>
  <si>
    <t>251а</t>
  </si>
  <si>
    <t>611а</t>
  </si>
  <si>
    <t>50/150</t>
  </si>
  <si>
    <t>Закуска порционная (помидоры свежие)</t>
  </si>
  <si>
    <t>Сок фруктовый в потребительской упаковке</t>
  </si>
  <si>
    <t>90/5</t>
  </si>
  <si>
    <t>90/10</t>
  </si>
  <si>
    <t>15/200</t>
  </si>
  <si>
    <t>Банан</t>
  </si>
  <si>
    <t>167/998</t>
  </si>
  <si>
    <t>180/5</t>
  </si>
  <si>
    <t>Итого за завтрак</t>
  </si>
  <si>
    <t>Кисель детский « Витошка» (вода, кисель, Витошка)</t>
  </si>
  <si>
    <t>10/200</t>
  </si>
  <si>
    <t>Уха Рыбацкая (картофель, морковь, лук репчатый, масло подсолнечное, масло сливочное, сайра)</t>
  </si>
  <si>
    <t>Напиток из шиповника  (шиповник, сахар, лимон)</t>
  </si>
  <si>
    <t>Компот из изюма с витамином С (изюм, сахар, лимонная кислота, аскорбиновая кислота)</t>
  </si>
  <si>
    <t>Булочка «Три лепестка» (мука, сахар-песок, дрожжи, яйцо, масло сл.)</t>
  </si>
  <si>
    <t>Кокроки с яблоками (мука, сахар-песок, масло слив., яйцо, яйца, соль, молоко, яблоки)</t>
  </si>
  <si>
    <t>Булочка посыпная (мука, дрожжи прес., соль йодир., сахар-песок, масло слив.)</t>
  </si>
  <si>
    <t>Яйцо вареное</t>
  </si>
  <si>
    <r>
      <t xml:space="preserve">Каша молочная пшенная с маслом </t>
    </r>
    <r>
      <rPr>
        <sz val="6"/>
        <color indexed="8"/>
        <rFont val="Times New Roman"/>
        <family val="1"/>
      </rPr>
      <t>(пшено, молоко 3,2%, сахар-песок, соль йод., масло слив.)</t>
    </r>
  </si>
  <si>
    <t>150/5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</si>
  <si>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 пшен.)</t>
    </r>
  </si>
  <si>
    <t>15/31</t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</si>
  <si>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молоко, сахар)</t>
    </r>
  </si>
  <si>
    <t>Банан свежий</t>
  </si>
  <si>
    <t>515а</t>
  </si>
  <si>
    <t>694/998</t>
  </si>
  <si>
    <t>Чай с вареньем (чай, варенье)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</si>
  <si>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хлеб)</t>
    </r>
  </si>
  <si>
    <r>
      <t xml:space="preserve">Пудинг из творога (запеченный) со сгущенным молоком </t>
    </r>
    <r>
      <rPr>
        <sz val="6"/>
        <color indexed="8"/>
        <rFont val="Times New Roman"/>
        <family val="1"/>
      </rPr>
      <t>(творог 5%, сахар-песок, крупа манная, изюм, яйцо, масло раст., сухари паниров., сметан 15%, сгущенное молоко)</t>
    </r>
  </si>
  <si>
    <r>
      <t xml:space="preserve">Чай с молоком </t>
    </r>
    <r>
      <rPr>
        <sz val="6"/>
        <color indexed="8"/>
        <rFont val="Times New Roman"/>
        <family val="1"/>
      </rPr>
      <t>(чай, молоко)</t>
    </r>
  </si>
  <si>
    <t>Яблоко свежее</t>
  </si>
  <si>
    <t>225а</t>
  </si>
  <si>
    <t>Неделя 3</t>
  </si>
  <si>
    <t>Булочка Настена (мука пш., сахар-песок, масло слив., молоко, дрожжи прес., соль йодир., повидло.)</t>
  </si>
  <si>
    <r>
      <t>Коржик Загорский (</t>
    </r>
    <r>
      <rPr>
        <sz val="6"/>
        <color indexed="8"/>
        <rFont val="Times New Roman"/>
        <family val="1"/>
      </rPr>
      <t>мука пшен., масло слив., яйцо, молоко, соль йод.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</si>
  <si>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Пирожки печеные с мясом, луком</t>
    </r>
    <r>
      <rPr>
        <sz val="7"/>
        <color indexed="8"/>
        <rFont val="Times New Roman"/>
        <family val="1"/>
      </rPr>
      <t xml:space="preserve">  (тесто сдоб., фарш мясной с  луком, яйцо, масло раст.)</t>
    </r>
  </si>
  <si>
    <r>
      <rPr>
        <sz val="10"/>
        <color indexed="8"/>
        <rFont val="Times New Roman"/>
        <family val="1"/>
      </rPr>
      <t xml:space="preserve">Плюшка "Эстонская" с сыром </t>
    </r>
    <r>
      <rPr>
        <sz val="7"/>
        <color indexed="8"/>
        <rFont val="Times New Roman"/>
        <family val="1"/>
      </rPr>
      <t>(тесто сдобное дрожжевое, сыр, масло слив.)</t>
    </r>
  </si>
  <si>
    <t>20/200</t>
  </si>
  <si>
    <t>25/250</t>
  </si>
  <si>
    <t xml:space="preserve">Яйцо вареное </t>
  </si>
  <si>
    <t>Каша молочная кукурузная с маслом (крупа кукурузная, молоко, сахар-песок, соль йод., масло слив.)</t>
  </si>
  <si>
    <t>Сыр в индивидуальной упаковке</t>
  </si>
  <si>
    <t>1 шт</t>
  </si>
  <si>
    <t>Какао-напиток (какао порошок, молоко, сахар)</t>
  </si>
  <si>
    <t>Макаронные изделия отварные (макаронные изделия, масло сл.)</t>
  </si>
  <si>
    <t>154/998</t>
  </si>
  <si>
    <t>Гарнир каша гречневая вязкая (крупа гречневая, масло сливочное, соль йод.)</t>
  </si>
  <si>
    <t>Фрикадельки Удинские с соусом (говядина, масло растит., лук репч., молоко, соль йодир., яйцо, Соус кр осн) 75/20</t>
  </si>
  <si>
    <t>Фрикадельки Удинские с соусом (говядина, масло растит., лук репч., молоко, соль йодир., яйцо, Соус кр осн) 75/30</t>
  </si>
  <si>
    <t>Суп рисовый «Восточный» с фаршем (фарш говяж., крупа рисов., лук репч., морковь, томат. паста, чеснок, соль йодир.)</t>
  </si>
  <si>
    <t>Капуста тушеная с сосисками (капуста св., морковь, лук репч.,томат, масло раст, мука пшен., сахар,соль йод., сосиски)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</si>
  <si>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</si>
  <si>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125/25</t>
  </si>
  <si>
    <t>Чай с черный (чай, вода)</t>
  </si>
  <si>
    <t>135/30</t>
  </si>
  <si>
    <t>Гарнир Забава (крупа гречневая, крупа рисовая, масло слив., соль йод.)</t>
  </si>
  <si>
    <t>Компот из кураги с вит С (курага, сахар, лимон.кислота,  аскорб. кислота)</t>
  </si>
  <si>
    <t>Груша свежая</t>
  </si>
  <si>
    <t>669а</t>
  </si>
  <si>
    <t>Суп картофельный с бобовыми, с фаршем (картофель, горох, морковь, лук репч., масло раст., говядина)</t>
  </si>
  <si>
    <t>Гарнир пшено отварное вязкая  (крупа пшеная, масло сливочное, соль йод.)</t>
  </si>
  <si>
    <t>157/998</t>
  </si>
  <si>
    <t>Суп картофельный с макаронными изделиями  с фаршем  (говядина,  картофель, моркорвь, лук репч.,макаронные изделия, масло подсолн., , соль йод.)</t>
  </si>
  <si>
    <t>Компот из сухофруктов с вит С (смесь сухофруктов, сахар, лимон.кислота,  аскорб. кислота)</t>
  </si>
  <si>
    <t>893/998</t>
  </si>
  <si>
    <t>Чай с молоком (чай, молоко)</t>
  </si>
  <si>
    <t>Чай с лимоном (чай, сахар-песок, лимон)</t>
  </si>
  <si>
    <t>Ватрушка с творогом (мука пш.,творог, масло сл., сахар,яйцо,дрожжи, ,соль йод., масло раст.)</t>
  </si>
  <si>
    <t>Чай с сахаром (чай, сахар-песок)</t>
  </si>
  <si>
    <t>Пирожки печеные с картофелем  (тесто сдоб., картофель, лук, масло раст.)</t>
  </si>
  <si>
    <t>"17"  октября  2022 г.</t>
  </si>
  <si>
    <t>20/40</t>
  </si>
  <si>
    <t>Суп лапша-домашняя с фаршем (говядина, лапша Ролтон., лук репч., морковь, масло растит., соль йодир.)</t>
  </si>
  <si>
    <t>Шницель рыбный с маслом (минтай сух.панир., крупа манная, соль йод.,масло раст., масло сл.) 90/10</t>
  </si>
  <si>
    <t>Овощной калейдоскоп (крупа рисовая, морковь, лук, масло растит., зел.горошек консерв., кукуруза консерв., соль йод.)</t>
  </si>
  <si>
    <t>Компот из кураги с витамином С (курага, сахар, лимонная кислота, аскорбиновая кислота)</t>
  </si>
  <si>
    <t>626а</t>
  </si>
  <si>
    <t>30/250</t>
  </si>
  <si>
    <t>Шницель рыбный с маслом (минтай сух.панир., крупа манная, соль йод.,масло раст., масло сл.) 90/8</t>
  </si>
  <si>
    <t>Котлета Незнайка с соусо красным осн.  (говядина, свинина, молоко, хлеб пш.йодир., лук репч., яйцо, сухари панир., масло подс. соль йдир.)  80/30</t>
  </si>
  <si>
    <t>Макаронные изделия отварные (макаронные изд., масло слив., соль йод.)</t>
  </si>
  <si>
    <t>Чай с лимоном (чай, сахар,лимон)</t>
  </si>
  <si>
    <t>Десерт фруктовый</t>
  </si>
  <si>
    <t>1/100</t>
  </si>
  <si>
    <t>Котлета Незнайка с соусом красным осн. (говядина, свинина, молоко, хлеб пш.йодир., лук репч., яйцо, сухари панир., масло подс. соль йдир.)  80/40</t>
  </si>
  <si>
    <t>Суп картофельный с бобовыми и с колбасой п/к (колбаса п/к, картофель,  горох,морковь, лук репч.,соль йодир., масло растит.)</t>
  </si>
  <si>
    <t>Бефстроганов (говядина, лук репч., масло растит., мука пш., сметана, томат, соль йодир.)  40/60</t>
  </si>
  <si>
    <t>Пюре картофельное (картофель, молоко, масло слив., соль йод.)</t>
  </si>
  <si>
    <t>Компот из сухофруктов с вит С (смесь сухофруктов, сахар-песок, лимон.кислота, аскорб кислота)</t>
  </si>
  <si>
    <t>Суп картофельный с бобовыми и с колбасой п/к (колбаса п/к, картофель, морковь, лук репч.,соль йодир., масло растит.)</t>
  </si>
  <si>
    <t>14/31</t>
  </si>
  <si>
    <t>125/30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</si>
  <si>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</si>
  <si>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Гуляш из индейки  (индейка, масло слив.,лук репч., томат паста, мука пшен., соль йод.) 45/45</t>
  </si>
  <si>
    <t>Гарнир каша гречневая рассыпчатая  (крупа гречневая, масло сливочное, соль йод.)</t>
  </si>
  <si>
    <t>Гуляш из индейки  (индейка , масло слив.,лук репч., томат паста, мука пшен., соль йод.) 60/60</t>
  </si>
  <si>
    <t>Гарнир каша гречневая рассыпчатая (крупа гречневая, масло сливочное, соль йод.)</t>
  </si>
  <si>
    <t>Чай с лимоном</t>
  </si>
  <si>
    <t xml:space="preserve">Котлета Мечта с маслом  (минтай, свинина, хлеб пш, молоко, лук репч., сухари панир., масло растит., масло сл) </t>
  </si>
  <si>
    <t>Компот из изюма с витамином С</t>
  </si>
  <si>
    <t>90/7</t>
  </si>
  <si>
    <t>Суп из овощей с фаршем (фарш,  капуста, картофель, морковь, лук репчатый, горошек зелёный, масло растительное, сметана)</t>
  </si>
  <si>
    <t>Котлета домашняя с маслом (говядина, свинина, хлеб, лук реп., яйцо, сухари, соль йод., масло раст., масло сл.)</t>
  </si>
  <si>
    <t>127/998</t>
  </si>
  <si>
    <t>Суп из овощей с фаршем (фарш, капуста, картофель, морковь, лук репчатый, горошек зелёный, масло растительное, сметана)</t>
  </si>
  <si>
    <t>Котлета домашняя с маслом.(говядина, свинина, хлеб, лук реп., яйцо, сухари, соль йод., масло раст., масло сл.)</t>
  </si>
  <si>
    <t>Закуска порционная (сыр Российский)</t>
  </si>
  <si>
    <t>Котлета  мясная с соусом красн. осн. (мясо говядина, свинина, хлеб пшен., соль йод., сухарь панир.,яйцо,  масло раст, соус красный осн.)  90/30</t>
  </si>
  <si>
    <t>Гарнир каша гречневая вязкая  (крупа гречневая, масло сливочное, соль йод.)</t>
  </si>
  <si>
    <t>Компот из кураги с витамином С (курага, сахар-песок, витамин С.)</t>
  </si>
  <si>
    <t>Котлета  мясная с соусом (мясо говядина, свинина, хлеб пшен., соль йод., сухарь панир.,яйцо,  масло раст, соус красный осн.)  90/30</t>
  </si>
  <si>
    <t>Борщ Сибирский, с фаршем (говядина, картофель, капуста, фасоль конс., морковь, лук репч., томат паста, чеснок, масло раст., соль йод.)</t>
  </si>
  <si>
    <t>Фрикадельки из индейки с соусом крас. осн (филе индейки, хлеб, молоко, соль йод., масло раст.,.)</t>
  </si>
  <si>
    <t>80/30</t>
  </si>
  <si>
    <t>Перловка отварная (крупа перловая, вода, соль йод., масло сливочное)</t>
  </si>
  <si>
    <t>Кисель «Витошка» (кисель из концентрата, вода)</t>
  </si>
  <si>
    <t>Сок фруктовый</t>
  </si>
  <si>
    <t>144/998</t>
  </si>
  <si>
    <t>978/370</t>
  </si>
  <si>
    <t>Фрикадельки из индейки с соусом крас. осн (филе индейки, хлеб, молоко, соль йод., масло раст.,.)80/40</t>
  </si>
  <si>
    <t>Рогалик сахарный (мука, сл.масло, яйцо, сахар-песок, сода)</t>
  </si>
  <si>
    <t>150/10</t>
  </si>
  <si>
    <t>180/10</t>
  </si>
  <si>
    <t>Щи по - уральски из свежей капусты с фаршем (фраш гов., крупа перловая, лук репч., морковь, капуста св., масло подсолн., соль йодир., томат. паста)</t>
  </si>
  <si>
    <t>Котлета мясо - картофельная по- хлыновски с маслом (говядина,  свинина,  картофель, лук репчатый, яйцо., сухарь панич.соль йодир., масло раст.)</t>
  </si>
  <si>
    <t>75/5</t>
  </si>
  <si>
    <t>Котлета мясо - картофельная по- хлыновски  с маслом слив.(говядина,  свинина,  картофель, лук репчатый, яйцо., сухарь панич.соль йодир., масло раст.)</t>
  </si>
  <si>
    <t>75/10</t>
  </si>
  <si>
    <t>Шницель мясной с соусом красным основным (мясо говядина, свинина, хлеб пшен., соль йод., сухарь панир.,яйцо,  масло раст, соус красный осн.)  90/20</t>
  </si>
  <si>
    <t>Шницель мясной с соусом касным основным (мясо говядина, свинина, хлеб пшен., соль йод., сухарь панир.,яйцо,  масло раст, соус красный осн.)  90/30</t>
  </si>
  <si>
    <t>Котлеты  рыбные  с маслом (минтай, сухарь паниров, крупа манная, соль йод.,масло растит.)</t>
  </si>
  <si>
    <t>Бутерброд с маслом и сыром (сыр Российский, хлеб пшен.)</t>
  </si>
  <si>
    <t>Биточки рубленные из индейки с маслом  (индейка филе, хлеб, сухари, соль йод, масло раст., масло слив)80/10</t>
  </si>
  <si>
    <t>80/170</t>
  </si>
  <si>
    <t>1000/998</t>
  </si>
  <si>
    <t>90/190</t>
  </si>
  <si>
    <t>Террин из горбуши с маслом сл. (горбуша,  молоко,  яйцо, масло слив.соль йод.,) 80/10</t>
  </si>
  <si>
    <t>Рис с овощами без томата (крупа рисовая, морковь, лук реп.., масло слив., масло растит., соль йодир.)</t>
  </si>
  <si>
    <t>Гуляш мясной (говядина, лук репч., томат паста, масло раст., мука ,соль йод.) 55/55</t>
  </si>
  <si>
    <t>Гуляш мясной (говядина, лук репч., томат паста, масло раст., мука ,соль йод.) 60/60</t>
  </si>
  <si>
    <t>Террин из горбуши с маслом сл. (горбуша,  молоко,  яйцо, масло слив.соль йод.,) 90/5</t>
  </si>
  <si>
    <t>Йогурт питьевой  в п/у</t>
  </si>
  <si>
    <t>1/180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</si>
</sst>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7" fillId="0" borderId="18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left" vertical="center"/>
    </xf>
    <xf numFmtId="0" fontId="4" fillId="0" borderId="15" xfId="0" applyFont="1" applyBorder="1" applyAlignment="1">
      <alignment wrapText="1"/>
    </xf>
    <xf numFmtId="0" fontId="17" fillId="0" borderId="17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55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10" borderId="11" xfId="0" applyFont="1" applyFill="1" applyBorder="1" applyAlignment="1">
      <alignment horizontal="left" vertical="center"/>
    </xf>
    <xf numFmtId="0" fontId="8" fillId="10" borderId="25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1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1"/>
  <sheetViews>
    <sheetView tabSelected="1" zoomScalePageLayoutView="0" workbookViewId="0" topLeftCell="A115">
      <selection activeCell="L128" sqref="L128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1" max="11" width="9.140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56" t="s">
        <v>17</v>
      </c>
      <c r="H1" s="156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56" t="s">
        <v>18</v>
      </c>
      <c r="H2" s="156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56" t="s">
        <v>19</v>
      </c>
      <c r="H3" s="156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56" t="s">
        <v>20</v>
      </c>
      <c r="H4" s="156"/>
      <c r="I4" s="5"/>
      <c r="J4" s="5"/>
      <c r="K4" s="5"/>
      <c r="L4" s="5"/>
      <c r="M4" s="5"/>
      <c r="N4" s="5"/>
      <c r="R4" s="5"/>
    </row>
    <row r="5" spans="1:18" ht="15">
      <c r="A5" s="4" t="s">
        <v>147</v>
      </c>
      <c r="B5" s="4"/>
      <c r="C5" s="5"/>
      <c r="D5" s="5"/>
      <c r="E5" s="5"/>
      <c r="F5" s="5"/>
      <c r="G5" s="156" t="s">
        <v>21</v>
      </c>
      <c r="H5" s="156"/>
      <c r="I5" s="5"/>
      <c r="J5" s="5"/>
      <c r="K5" s="5"/>
      <c r="L5" s="5"/>
      <c r="M5" s="5"/>
      <c r="N5" s="5"/>
      <c r="R5" s="5"/>
    </row>
    <row r="6" spans="1:8" ht="15.75" customHeight="1">
      <c r="A6" s="157" t="s">
        <v>22</v>
      </c>
      <c r="B6" s="157"/>
      <c r="C6" s="157"/>
      <c r="D6" s="157"/>
      <c r="E6" s="157"/>
      <c r="F6" s="157"/>
      <c r="G6" s="157"/>
      <c r="H6" s="157"/>
    </row>
    <row r="8" spans="1:8" ht="15">
      <c r="A8" s="124" t="s">
        <v>2</v>
      </c>
      <c r="B8" s="124" t="s">
        <v>0</v>
      </c>
      <c r="C8" s="124" t="s">
        <v>1</v>
      </c>
      <c r="D8" s="124" t="s">
        <v>3</v>
      </c>
      <c r="E8" s="124"/>
      <c r="F8" s="124"/>
      <c r="G8" s="19" t="s">
        <v>9</v>
      </c>
      <c r="H8" s="124" t="s">
        <v>7</v>
      </c>
    </row>
    <row r="9" spans="1:8" ht="15">
      <c r="A9" s="124"/>
      <c r="B9" s="124"/>
      <c r="C9" s="124"/>
      <c r="D9" s="19" t="s">
        <v>4</v>
      </c>
      <c r="E9" s="19" t="s">
        <v>5</v>
      </c>
      <c r="F9" s="19" t="s">
        <v>6</v>
      </c>
      <c r="G9" s="19" t="s">
        <v>10</v>
      </c>
      <c r="H9" s="124"/>
    </row>
    <row r="10" spans="1:8" ht="15">
      <c r="A10" s="160" t="s">
        <v>109</v>
      </c>
      <c r="B10" s="160"/>
      <c r="C10" s="160"/>
      <c r="D10" s="160"/>
      <c r="E10" s="160"/>
      <c r="F10" s="160"/>
      <c r="G10" s="160"/>
      <c r="H10" s="160"/>
    </row>
    <row r="11" spans="1:8" ht="15">
      <c r="A11" s="158" t="s">
        <v>51</v>
      </c>
      <c r="B11" s="158"/>
      <c r="C11" s="158"/>
      <c r="D11" s="158"/>
      <c r="E11" s="158"/>
      <c r="F11" s="158"/>
      <c r="G11" s="158"/>
      <c r="H11" s="158"/>
    </row>
    <row r="12" spans="1:8" ht="15.75" customHeight="1" thickBot="1">
      <c r="A12" s="161" t="s">
        <v>25</v>
      </c>
      <c r="B12" s="162"/>
      <c r="C12" s="162"/>
      <c r="D12" s="162"/>
      <c r="E12" s="162"/>
      <c r="F12" s="162"/>
      <c r="G12" s="162"/>
      <c r="H12" s="163"/>
    </row>
    <row r="13" spans="1:8" ht="23.25" customHeight="1" thickBot="1">
      <c r="A13" s="159" t="s">
        <v>8</v>
      </c>
      <c r="B13" s="100" t="s">
        <v>94</v>
      </c>
      <c r="C13" s="101" t="s">
        <v>68</v>
      </c>
      <c r="D13" s="109">
        <v>5.08</v>
      </c>
      <c r="E13" s="101">
        <v>4.6</v>
      </c>
      <c r="F13" s="101">
        <v>0.28</v>
      </c>
      <c r="G13" s="101">
        <v>62.84</v>
      </c>
      <c r="H13" s="101">
        <v>337</v>
      </c>
    </row>
    <row r="14" spans="1:8" ht="26.25" customHeight="1" thickBot="1">
      <c r="A14" s="159"/>
      <c r="B14" s="102" t="s">
        <v>95</v>
      </c>
      <c r="C14" s="103" t="s">
        <v>96</v>
      </c>
      <c r="D14" s="106">
        <v>6.06</v>
      </c>
      <c r="E14" s="104">
        <v>5.84</v>
      </c>
      <c r="F14" s="104">
        <v>29.94</v>
      </c>
      <c r="G14" s="104">
        <v>196.56</v>
      </c>
      <c r="H14" s="104" t="s">
        <v>101</v>
      </c>
    </row>
    <row r="15" spans="1:8" ht="22.5" customHeight="1" thickBot="1">
      <c r="A15" s="159"/>
      <c r="B15" s="102" t="s">
        <v>97</v>
      </c>
      <c r="C15" s="104" t="s">
        <v>148</v>
      </c>
      <c r="D15" s="106">
        <v>6.86</v>
      </c>
      <c r="E15" s="104">
        <v>4.88</v>
      </c>
      <c r="F15" s="104">
        <v>22.95</v>
      </c>
      <c r="G15" s="104">
        <v>163.1</v>
      </c>
      <c r="H15" s="104">
        <v>868</v>
      </c>
    </row>
    <row r="16" spans="1:8" ht="23.25" customHeight="1" thickBot="1">
      <c r="A16" s="159"/>
      <c r="B16" s="102" t="s">
        <v>99</v>
      </c>
      <c r="C16" s="103">
        <v>200</v>
      </c>
      <c r="D16" s="106">
        <v>1.82</v>
      </c>
      <c r="E16" s="104">
        <v>1.67</v>
      </c>
      <c r="F16" s="104">
        <v>13.22</v>
      </c>
      <c r="G16" s="104">
        <v>75.19</v>
      </c>
      <c r="H16" s="104">
        <v>986</v>
      </c>
    </row>
    <row r="17" spans="1:8" ht="15.75" customHeight="1" thickBot="1">
      <c r="A17" s="159"/>
      <c r="B17" s="102" t="s">
        <v>100</v>
      </c>
      <c r="C17" s="104">
        <v>229</v>
      </c>
      <c r="D17" s="106">
        <v>2.06</v>
      </c>
      <c r="E17" s="104">
        <v>0.69</v>
      </c>
      <c r="F17" s="104">
        <v>28.85</v>
      </c>
      <c r="G17" s="104">
        <v>129.84</v>
      </c>
      <c r="H17" s="104"/>
    </row>
    <row r="18" spans="1:8" ht="15" customHeight="1">
      <c r="A18" s="118" t="s">
        <v>11</v>
      </c>
      <c r="B18" s="118"/>
      <c r="C18" s="60">
        <v>684</v>
      </c>
      <c r="D18" s="60">
        <f>SUM(D13:D17)</f>
        <v>21.88</v>
      </c>
      <c r="E18" s="60">
        <f>SUM(E13:E17)</f>
        <v>17.680000000000003</v>
      </c>
      <c r="F18" s="60">
        <f>SUM(F13:F17)</f>
        <v>95.24000000000001</v>
      </c>
      <c r="G18" s="60">
        <f>SUM(G13:G17)</f>
        <v>627.53</v>
      </c>
      <c r="H18" s="59" t="s">
        <v>63</v>
      </c>
    </row>
    <row r="19" spans="1:8" ht="15" customHeight="1" thickBot="1">
      <c r="A19" s="142" t="s">
        <v>26</v>
      </c>
      <c r="B19" s="143"/>
      <c r="C19" s="143"/>
      <c r="D19" s="143"/>
      <c r="E19" s="143"/>
      <c r="F19" s="143"/>
      <c r="G19" s="143"/>
      <c r="H19" s="143"/>
    </row>
    <row r="20" spans="1:8" ht="15" customHeight="1" thickBot="1">
      <c r="A20" s="124" t="s">
        <v>8</v>
      </c>
      <c r="B20" s="100" t="s">
        <v>94</v>
      </c>
      <c r="C20" s="101" t="s">
        <v>68</v>
      </c>
      <c r="D20" s="109">
        <v>5.08</v>
      </c>
      <c r="E20" s="101">
        <v>4.6</v>
      </c>
      <c r="F20" s="101">
        <v>0.28</v>
      </c>
      <c r="G20" s="101">
        <v>62.84</v>
      </c>
      <c r="H20" s="101">
        <v>337</v>
      </c>
    </row>
    <row r="21" spans="1:8" ht="25.5" customHeight="1" thickBot="1">
      <c r="A21" s="124"/>
      <c r="B21" s="102" t="s">
        <v>95</v>
      </c>
      <c r="C21" s="103" t="s">
        <v>84</v>
      </c>
      <c r="D21" s="106">
        <v>7.23</v>
      </c>
      <c r="E21" s="104">
        <v>6.97</v>
      </c>
      <c r="F21" s="104">
        <v>35.73</v>
      </c>
      <c r="G21" s="104">
        <v>234.6</v>
      </c>
      <c r="H21" s="104" t="s">
        <v>101</v>
      </c>
    </row>
    <row r="22" spans="1:8" ht="20.25" customHeight="1" thickBot="1">
      <c r="A22" s="124"/>
      <c r="B22" s="102" t="s">
        <v>97</v>
      </c>
      <c r="C22" s="104" t="s">
        <v>148</v>
      </c>
      <c r="D22" s="106">
        <v>6.86</v>
      </c>
      <c r="E22" s="104">
        <v>4.88</v>
      </c>
      <c r="F22" s="104">
        <v>22.95</v>
      </c>
      <c r="G22" s="104">
        <v>163.1</v>
      </c>
      <c r="H22" s="104">
        <v>868</v>
      </c>
    </row>
    <row r="23" spans="1:8" ht="20.25" customHeight="1" thickBot="1">
      <c r="A23" s="124"/>
      <c r="B23" s="102" t="s">
        <v>99</v>
      </c>
      <c r="C23" s="103">
        <v>200</v>
      </c>
      <c r="D23" s="106">
        <v>1.82</v>
      </c>
      <c r="E23" s="104">
        <v>1.67</v>
      </c>
      <c r="F23" s="104">
        <v>13.22</v>
      </c>
      <c r="G23" s="104">
        <v>75.19</v>
      </c>
      <c r="H23" s="104">
        <v>986</v>
      </c>
    </row>
    <row r="24" spans="1:8" ht="22.5" customHeight="1" thickBot="1">
      <c r="A24" s="124"/>
      <c r="B24" s="102" t="s">
        <v>100</v>
      </c>
      <c r="C24" s="103">
        <v>252</v>
      </c>
      <c r="D24" s="106">
        <v>2.27</v>
      </c>
      <c r="E24" s="104">
        <v>0.76</v>
      </c>
      <c r="F24" s="104">
        <v>31.75</v>
      </c>
      <c r="G24" s="104">
        <v>142.88</v>
      </c>
      <c r="H24" s="104"/>
    </row>
    <row r="25" spans="1:8" ht="15" customHeight="1">
      <c r="A25" s="118" t="s">
        <v>11</v>
      </c>
      <c r="B25" s="118"/>
      <c r="C25" s="60">
        <v>737</v>
      </c>
      <c r="D25" s="60">
        <f>SUM(D20:D24)</f>
        <v>23.26</v>
      </c>
      <c r="E25" s="60">
        <f>SUM(E20:E24)</f>
        <v>18.88</v>
      </c>
      <c r="F25" s="60">
        <f>SUM(F20:F24)</f>
        <v>103.92999999999999</v>
      </c>
      <c r="G25" s="60">
        <f>SUM(G20:G24)</f>
        <v>678.61</v>
      </c>
      <c r="H25" s="59" t="s">
        <v>63</v>
      </c>
    </row>
    <row r="26" spans="1:8" ht="15.75" thickBot="1">
      <c r="A26" s="142" t="s">
        <v>25</v>
      </c>
      <c r="B26" s="143"/>
      <c r="C26" s="143"/>
      <c r="D26" s="143"/>
      <c r="E26" s="143"/>
      <c r="F26" s="143"/>
      <c r="G26" s="143"/>
      <c r="H26" s="143"/>
    </row>
    <row r="27" spans="1:8" ht="48" customHeight="1" thickBot="1">
      <c r="A27" s="124" t="s">
        <v>12</v>
      </c>
      <c r="B27" s="105" t="s">
        <v>149</v>
      </c>
      <c r="C27" s="101" t="s">
        <v>114</v>
      </c>
      <c r="D27" s="109">
        <v>3.72</v>
      </c>
      <c r="E27" s="101">
        <v>5.62</v>
      </c>
      <c r="F27" s="101">
        <v>10.5</v>
      </c>
      <c r="G27" s="101">
        <v>107.88</v>
      </c>
      <c r="H27" s="101" t="s">
        <v>102</v>
      </c>
    </row>
    <row r="28" spans="1:8" ht="34.5" customHeight="1" thickBot="1">
      <c r="A28" s="124"/>
      <c r="B28" s="102" t="s">
        <v>150</v>
      </c>
      <c r="C28" s="103">
        <v>100</v>
      </c>
      <c r="D28" s="106">
        <v>14.48</v>
      </c>
      <c r="E28" s="104">
        <v>4.21</v>
      </c>
      <c r="F28" s="104">
        <v>10.14</v>
      </c>
      <c r="G28" s="104">
        <v>136.37</v>
      </c>
      <c r="H28" s="104" t="s">
        <v>153</v>
      </c>
    </row>
    <row r="29" spans="1:8" ht="45.75" customHeight="1" thickBot="1">
      <c r="A29" s="124"/>
      <c r="B29" s="102" t="s">
        <v>151</v>
      </c>
      <c r="C29" s="104">
        <v>150</v>
      </c>
      <c r="D29" s="106">
        <v>3.33</v>
      </c>
      <c r="E29" s="104">
        <v>11</v>
      </c>
      <c r="F29" s="104">
        <v>25.91</v>
      </c>
      <c r="G29" s="104">
        <v>215.9</v>
      </c>
      <c r="H29" s="104">
        <v>293</v>
      </c>
    </row>
    <row r="30" spans="1:8" ht="25.5" customHeight="1" thickBot="1">
      <c r="A30" s="124"/>
      <c r="B30" s="102" t="s">
        <v>152</v>
      </c>
      <c r="C30" s="103">
        <v>200</v>
      </c>
      <c r="D30" s="106">
        <v>0.99</v>
      </c>
      <c r="E30" s="104">
        <v>0.06</v>
      </c>
      <c r="F30" s="104">
        <v>18.36</v>
      </c>
      <c r="G30" s="104">
        <v>77.94</v>
      </c>
      <c r="H30" s="104">
        <v>669</v>
      </c>
    </row>
    <row r="31" spans="1:8" ht="15.75" thickBot="1">
      <c r="A31" s="124"/>
      <c r="B31" s="102" t="s">
        <v>69</v>
      </c>
      <c r="C31" s="103">
        <v>33</v>
      </c>
      <c r="D31" s="106">
        <v>2.48</v>
      </c>
      <c r="E31" s="104">
        <v>0.33</v>
      </c>
      <c r="F31" s="104">
        <v>16.83</v>
      </c>
      <c r="G31" s="104">
        <v>80.19</v>
      </c>
      <c r="H31" s="104" t="s">
        <v>63</v>
      </c>
    </row>
    <row r="32" spans="1:8" ht="15.75" thickBot="1">
      <c r="A32" s="124"/>
      <c r="B32" s="102" t="s">
        <v>70</v>
      </c>
      <c r="C32" s="101">
        <v>30</v>
      </c>
      <c r="D32" s="109">
        <v>1.98</v>
      </c>
      <c r="E32" s="101">
        <v>0.36</v>
      </c>
      <c r="F32" s="101">
        <v>11.88</v>
      </c>
      <c r="G32" s="101">
        <v>58.68</v>
      </c>
      <c r="H32" s="101" t="s">
        <v>63</v>
      </c>
    </row>
    <row r="33" spans="1:14" ht="15" customHeight="1">
      <c r="A33" s="118" t="s">
        <v>13</v>
      </c>
      <c r="B33" s="118"/>
      <c r="C33" s="60">
        <v>733</v>
      </c>
      <c r="D33" s="60">
        <f>SUM(D27:D32)</f>
        <v>26.98</v>
      </c>
      <c r="E33" s="60">
        <f>SUM(E27:E32)</f>
        <v>21.579999999999995</v>
      </c>
      <c r="F33" s="60">
        <f>SUM(F27:F32)</f>
        <v>93.61999999999999</v>
      </c>
      <c r="G33" s="60">
        <f>SUM(G27:G32)</f>
        <v>676.9599999999999</v>
      </c>
      <c r="H33" s="59" t="s">
        <v>63</v>
      </c>
      <c r="I33" s="6"/>
      <c r="J33" s="6"/>
      <c r="K33" s="6"/>
      <c r="L33" s="6"/>
      <c r="M33" s="6"/>
      <c r="N33" s="6"/>
    </row>
    <row r="34" spans="1:8" ht="15.75" thickBot="1">
      <c r="A34" s="142" t="s">
        <v>26</v>
      </c>
      <c r="B34" s="143"/>
      <c r="C34" s="143"/>
      <c r="D34" s="143"/>
      <c r="E34" s="143"/>
      <c r="F34" s="143"/>
      <c r="G34" s="143"/>
      <c r="H34" s="143"/>
    </row>
    <row r="35" spans="1:8" ht="47.25" customHeight="1" thickBot="1">
      <c r="A35" s="124"/>
      <c r="B35" s="105" t="s">
        <v>149</v>
      </c>
      <c r="C35" s="101" t="s">
        <v>154</v>
      </c>
      <c r="D35" s="109">
        <v>4.74</v>
      </c>
      <c r="E35" s="101">
        <v>7.21</v>
      </c>
      <c r="F35" s="101">
        <v>13.36</v>
      </c>
      <c r="G35" s="101">
        <v>147.3</v>
      </c>
      <c r="H35" s="101" t="s">
        <v>102</v>
      </c>
    </row>
    <row r="36" spans="1:8" ht="50.25" customHeight="1" thickBot="1">
      <c r="A36" s="124"/>
      <c r="B36" s="108" t="s">
        <v>155</v>
      </c>
      <c r="C36" s="103">
        <v>98</v>
      </c>
      <c r="D36" s="106">
        <v>14.19</v>
      </c>
      <c r="E36" s="104">
        <v>4.13</v>
      </c>
      <c r="F36" s="104">
        <v>9.94</v>
      </c>
      <c r="G36" s="104">
        <v>133.64</v>
      </c>
      <c r="H36" s="104" t="s">
        <v>153</v>
      </c>
    </row>
    <row r="37" spans="1:8" ht="39.75" customHeight="1" thickBot="1">
      <c r="A37" s="124"/>
      <c r="B37" s="102" t="s">
        <v>151</v>
      </c>
      <c r="C37" s="104">
        <v>180</v>
      </c>
      <c r="D37" s="106">
        <v>4</v>
      </c>
      <c r="E37" s="104">
        <v>13.19</v>
      </c>
      <c r="F37" s="104">
        <v>31.09</v>
      </c>
      <c r="G37" s="104">
        <v>269.07</v>
      </c>
      <c r="H37" s="104">
        <v>293</v>
      </c>
    </row>
    <row r="38" spans="1:8" ht="27" customHeight="1" thickBot="1">
      <c r="A38" s="124"/>
      <c r="B38" s="102" t="s">
        <v>152</v>
      </c>
      <c r="C38" s="103">
        <v>200</v>
      </c>
      <c r="D38" s="106">
        <v>0.99</v>
      </c>
      <c r="E38" s="104">
        <v>0.06</v>
      </c>
      <c r="F38" s="104">
        <v>18.36</v>
      </c>
      <c r="G38" s="104">
        <v>77.94</v>
      </c>
      <c r="H38" s="104">
        <v>669</v>
      </c>
    </row>
    <row r="39" spans="1:8" ht="15.75" thickBot="1">
      <c r="A39" s="124"/>
      <c r="B39" s="102" t="s">
        <v>69</v>
      </c>
      <c r="C39" s="103">
        <v>35</v>
      </c>
      <c r="D39" s="106">
        <v>2.63</v>
      </c>
      <c r="E39" s="104">
        <v>0.35</v>
      </c>
      <c r="F39" s="104">
        <v>17.85</v>
      </c>
      <c r="G39" s="104">
        <v>95.05</v>
      </c>
      <c r="H39" s="104" t="s">
        <v>63</v>
      </c>
    </row>
    <row r="40" spans="1:8" ht="15.75" thickBot="1">
      <c r="A40" s="124"/>
      <c r="B40" s="102" t="s">
        <v>70</v>
      </c>
      <c r="C40" s="101">
        <v>30</v>
      </c>
      <c r="D40" s="109">
        <v>1.98</v>
      </c>
      <c r="E40" s="101">
        <v>0.36</v>
      </c>
      <c r="F40" s="101">
        <v>11.88</v>
      </c>
      <c r="G40" s="101">
        <v>58.68</v>
      </c>
      <c r="H40" s="101" t="s">
        <v>63</v>
      </c>
    </row>
    <row r="41" spans="1:8" ht="15" customHeight="1" thickBot="1">
      <c r="A41" s="118" t="s">
        <v>13</v>
      </c>
      <c r="B41" s="118"/>
      <c r="C41" s="60">
        <v>823</v>
      </c>
      <c r="D41" s="60">
        <f>SUM(D35:D40)</f>
        <v>28.529999999999998</v>
      </c>
      <c r="E41" s="60">
        <f>SUM(E35:E40)</f>
        <v>25.3</v>
      </c>
      <c r="F41" s="60">
        <f>SUM(F35:F40)</f>
        <v>102.47999999999999</v>
      </c>
      <c r="G41" s="60">
        <f>SUM(G35:G40)</f>
        <v>781.68</v>
      </c>
      <c r="H41" s="59" t="s">
        <v>63</v>
      </c>
    </row>
    <row r="42" spans="1:8" ht="27" customHeight="1" thickBot="1">
      <c r="A42" s="133" t="s">
        <v>14</v>
      </c>
      <c r="B42" s="110" t="s">
        <v>110</v>
      </c>
      <c r="C42" s="101">
        <v>75</v>
      </c>
      <c r="D42" s="109">
        <v>5.12</v>
      </c>
      <c r="E42" s="101">
        <v>5.71</v>
      </c>
      <c r="F42" s="101">
        <v>41.39</v>
      </c>
      <c r="G42" s="101">
        <v>236</v>
      </c>
      <c r="H42" s="101">
        <v>338</v>
      </c>
    </row>
    <row r="43" spans="1:8" ht="19.5" customHeight="1" thickBot="1">
      <c r="A43" s="124"/>
      <c r="B43" s="111" t="s">
        <v>66</v>
      </c>
      <c r="C43" s="103">
        <v>200</v>
      </c>
      <c r="D43" s="106">
        <v>5.8</v>
      </c>
      <c r="E43" s="104">
        <v>6.4</v>
      </c>
      <c r="F43" s="104">
        <v>9.4</v>
      </c>
      <c r="G43" s="104">
        <v>120</v>
      </c>
      <c r="H43" s="104">
        <v>106</v>
      </c>
    </row>
    <row r="44" spans="1:8" ht="12" customHeight="1">
      <c r="A44" s="153" t="s">
        <v>15</v>
      </c>
      <c r="B44" s="153"/>
      <c r="C44" s="61">
        <v>275</v>
      </c>
      <c r="D44" s="60">
        <f>SUM(D42:D43)</f>
        <v>10.92</v>
      </c>
      <c r="E44" s="60">
        <f>SUM(E42:E43)</f>
        <v>12.11</v>
      </c>
      <c r="F44" s="60">
        <f>SUM(F42:F43)</f>
        <v>50.79</v>
      </c>
      <c r="G44" s="60">
        <f>SUM(G42:G43)</f>
        <v>356</v>
      </c>
      <c r="H44" s="60"/>
    </row>
    <row r="45" spans="1:8" ht="15">
      <c r="A45" s="129" t="s">
        <v>27</v>
      </c>
      <c r="B45" s="129"/>
      <c r="C45" s="28"/>
      <c r="D45" s="22">
        <f>D44+D33+D18</f>
        <v>59.78</v>
      </c>
      <c r="E45" s="22">
        <f>E44+E33+E18</f>
        <v>51.370000000000005</v>
      </c>
      <c r="F45" s="22">
        <f>F44+F33+F18</f>
        <v>239.65</v>
      </c>
      <c r="G45" s="22">
        <f>G44+G33+G18</f>
        <v>1660.49</v>
      </c>
      <c r="H45" s="40"/>
    </row>
    <row r="46" spans="1:8" ht="15">
      <c r="A46" s="29" t="s">
        <v>28</v>
      </c>
      <c r="B46" s="29"/>
      <c r="C46" s="28"/>
      <c r="D46" s="22">
        <f>D44+D41+D25</f>
        <v>62.709999999999994</v>
      </c>
      <c r="E46" s="22">
        <f>E44+E41+E25</f>
        <v>56.28999999999999</v>
      </c>
      <c r="F46" s="22">
        <f>F44+F41+F25</f>
        <v>257.2</v>
      </c>
      <c r="G46" s="22">
        <f>G44+G41+G25</f>
        <v>1816.29</v>
      </c>
      <c r="H46" s="30"/>
    </row>
    <row r="47" spans="1:8" ht="15.75">
      <c r="A47" s="155" t="s">
        <v>52</v>
      </c>
      <c r="B47" s="155"/>
      <c r="C47" s="155"/>
      <c r="D47" s="155"/>
      <c r="E47" s="155"/>
      <c r="F47" s="155"/>
      <c r="G47" s="155"/>
      <c r="H47" s="155"/>
    </row>
    <row r="48" spans="1:8" ht="15.75" thickBot="1">
      <c r="A48" s="142" t="s">
        <v>25</v>
      </c>
      <c r="B48" s="143"/>
      <c r="C48" s="143"/>
      <c r="D48" s="143"/>
      <c r="E48" s="143"/>
      <c r="F48" s="143"/>
      <c r="G48" s="143"/>
      <c r="H48" s="143"/>
    </row>
    <row r="49" spans="1:8" ht="54.75" customHeight="1" thickBot="1">
      <c r="A49" s="124" t="s">
        <v>8</v>
      </c>
      <c r="B49" s="105" t="s">
        <v>156</v>
      </c>
      <c r="C49" s="101">
        <v>110</v>
      </c>
      <c r="D49" s="109">
        <v>12.5</v>
      </c>
      <c r="E49" s="101">
        <v>18.15</v>
      </c>
      <c r="F49" s="101">
        <v>13.7</v>
      </c>
      <c r="G49" s="101">
        <v>258.15</v>
      </c>
      <c r="H49" s="101" t="s">
        <v>108</v>
      </c>
    </row>
    <row r="50" spans="1:8" ht="30" customHeight="1" thickBot="1">
      <c r="A50" s="124"/>
      <c r="B50" s="102" t="s">
        <v>157</v>
      </c>
      <c r="C50" s="103">
        <v>150</v>
      </c>
      <c r="D50" s="106">
        <v>5.42</v>
      </c>
      <c r="E50" s="104">
        <v>4.07</v>
      </c>
      <c r="F50" s="104">
        <v>31.8</v>
      </c>
      <c r="G50" s="104">
        <v>185.45</v>
      </c>
      <c r="H50" s="104">
        <v>307</v>
      </c>
    </row>
    <row r="51" spans="1:8" ht="15.75" thickBot="1">
      <c r="A51" s="124"/>
      <c r="B51" s="102" t="s">
        <v>158</v>
      </c>
      <c r="C51" s="101" t="s">
        <v>62</v>
      </c>
      <c r="D51" s="109">
        <v>0.04</v>
      </c>
      <c r="E51" s="101">
        <v>0</v>
      </c>
      <c r="F51" s="101">
        <v>9.19</v>
      </c>
      <c r="G51" s="101">
        <v>36.92</v>
      </c>
      <c r="H51" s="101">
        <v>663</v>
      </c>
    </row>
    <row r="52" spans="1:8" ht="15.75" thickBot="1">
      <c r="A52" s="124"/>
      <c r="B52" s="102" t="s">
        <v>69</v>
      </c>
      <c r="C52" s="103">
        <v>21</v>
      </c>
      <c r="D52" s="106">
        <v>1.58</v>
      </c>
      <c r="E52" s="104">
        <v>0.21</v>
      </c>
      <c r="F52" s="104">
        <v>10.71</v>
      </c>
      <c r="G52" s="104">
        <v>51.03</v>
      </c>
      <c r="H52" s="104" t="s">
        <v>63</v>
      </c>
    </row>
    <row r="53" spans="1:8" ht="32.25" customHeight="1" thickBot="1">
      <c r="A53" s="124"/>
      <c r="B53" s="102" t="s">
        <v>159</v>
      </c>
      <c r="C53" s="101" t="s">
        <v>160</v>
      </c>
      <c r="D53" s="109">
        <v>0.6</v>
      </c>
      <c r="E53" s="101">
        <v>0.2</v>
      </c>
      <c r="F53" s="101">
        <v>19</v>
      </c>
      <c r="G53" s="101">
        <v>70.2</v>
      </c>
      <c r="H53" s="101"/>
    </row>
    <row r="54" spans="1:8" ht="15.75" customHeight="1" thickBot="1">
      <c r="A54" s="118" t="s">
        <v>11</v>
      </c>
      <c r="B54" s="118"/>
      <c r="C54" s="76">
        <v>533</v>
      </c>
      <c r="D54" s="76">
        <f>SUM(D49:D53)</f>
        <v>20.14</v>
      </c>
      <c r="E54" s="77">
        <f>SUM(E49:E53)</f>
        <v>22.63</v>
      </c>
      <c r="F54" s="77">
        <f>SUM(F49:F53)</f>
        <v>84.4</v>
      </c>
      <c r="G54" s="77">
        <f>SUM(G49:G53)</f>
        <v>601.75</v>
      </c>
      <c r="H54" s="74"/>
    </row>
    <row r="55" spans="1:8" ht="15.75" thickBot="1">
      <c r="A55" s="142" t="s">
        <v>26</v>
      </c>
      <c r="B55" s="143"/>
      <c r="C55" s="143"/>
      <c r="D55" s="143"/>
      <c r="E55" s="143"/>
      <c r="F55" s="143"/>
      <c r="G55" s="143"/>
      <c r="H55" s="143"/>
    </row>
    <row r="56" spans="1:8" ht="55.5" customHeight="1" thickBot="1">
      <c r="A56" s="124" t="s">
        <v>8</v>
      </c>
      <c r="B56" s="100" t="s">
        <v>161</v>
      </c>
      <c r="C56" s="101">
        <v>120</v>
      </c>
      <c r="D56" s="109">
        <v>13.64</v>
      </c>
      <c r="E56" s="101">
        <v>19.8</v>
      </c>
      <c r="F56" s="101">
        <v>14.95</v>
      </c>
      <c r="G56" s="101">
        <v>278.53</v>
      </c>
      <c r="H56" s="101" t="s">
        <v>108</v>
      </c>
    </row>
    <row r="57" spans="1:8" ht="27.75" customHeight="1" thickBot="1">
      <c r="A57" s="124"/>
      <c r="B57" s="102" t="s">
        <v>157</v>
      </c>
      <c r="C57" s="103">
        <v>200</v>
      </c>
      <c r="D57" s="106">
        <v>7.22</v>
      </c>
      <c r="E57" s="104">
        <v>5.42</v>
      </c>
      <c r="F57" s="104">
        <v>42.04</v>
      </c>
      <c r="G57" s="104">
        <v>247.26</v>
      </c>
      <c r="H57" s="104">
        <v>307</v>
      </c>
    </row>
    <row r="58" spans="1:8" ht="28.5" customHeight="1" thickBot="1">
      <c r="A58" s="124"/>
      <c r="B58" s="102" t="s">
        <v>158</v>
      </c>
      <c r="C58" s="101" t="s">
        <v>62</v>
      </c>
      <c r="D58" s="109">
        <v>0.04</v>
      </c>
      <c r="E58" s="101">
        <v>0</v>
      </c>
      <c r="F58" s="101">
        <v>9.19</v>
      </c>
      <c r="G58" s="101">
        <v>36.92</v>
      </c>
      <c r="H58" s="101">
        <v>663</v>
      </c>
    </row>
    <row r="59" spans="1:8" ht="15.75" thickBot="1">
      <c r="A59" s="124"/>
      <c r="B59" s="108" t="s">
        <v>69</v>
      </c>
      <c r="C59" s="103">
        <v>44</v>
      </c>
      <c r="D59" s="106">
        <v>3.3</v>
      </c>
      <c r="E59" s="104">
        <v>0.44</v>
      </c>
      <c r="F59" s="104">
        <v>22.44</v>
      </c>
      <c r="G59" s="104">
        <v>96.92</v>
      </c>
      <c r="H59" s="104" t="s">
        <v>63</v>
      </c>
    </row>
    <row r="60" spans="1:8" ht="30" customHeight="1" thickBot="1">
      <c r="A60" s="124"/>
      <c r="B60" s="102" t="s">
        <v>159</v>
      </c>
      <c r="C60" s="101" t="s">
        <v>160</v>
      </c>
      <c r="D60" s="109">
        <v>0.6</v>
      </c>
      <c r="E60" s="101">
        <v>0.2</v>
      </c>
      <c r="F60" s="101">
        <v>19</v>
      </c>
      <c r="G60" s="101">
        <v>70.2</v>
      </c>
      <c r="H60" s="101"/>
    </row>
    <row r="61" spans="1:8" ht="16.5" customHeight="1" thickBot="1">
      <c r="A61" s="118" t="s">
        <v>85</v>
      </c>
      <c r="B61" s="118"/>
      <c r="C61" s="76">
        <v>576</v>
      </c>
      <c r="D61" s="76">
        <f>SUM(D56:D60)</f>
        <v>24.8</v>
      </c>
      <c r="E61" s="77">
        <f>SUM(E56:E60)</f>
        <v>25.86</v>
      </c>
      <c r="F61" s="77">
        <f>SUM(F56:F60)</f>
        <v>107.61999999999999</v>
      </c>
      <c r="G61" s="77">
        <f>SUM(G56:G60)</f>
        <v>729.8299999999999</v>
      </c>
      <c r="H61" s="74"/>
    </row>
    <row r="62" spans="1:8" ht="15.75" thickBot="1">
      <c r="A62" s="142" t="s">
        <v>25</v>
      </c>
      <c r="B62" s="143"/>
      <c r="C62" s="143"/>
      <c r="D62" s="143"/>
      <c r="E62" s="143"/>
      <c r="F62" s="143"/>
      <c r="G62" s="143"/>
      <c r="H62" s="143"/>
    </row>
    <row r="63" spans="1:8" ht="31.5" customHeight="1" thickBot="1">
      <c r="A63" s="124" t="s">
        <v>12</v>
      </c>
      <c r="B63" s="100" t="s">
        <v>77</v>
      </c>
      <c r="C63" s="101">
        <v>60</v>
      </c>
      <c r="D63" s="109">
        <v>0.48</v>
      </c>
      <c r="E63" s="101">
        <v>0.06</v>
      </c>
      <c r="F63" s="101">
        <v>1.5</v>
      </c>
      <c r="G63" s="101">
        <v>12.84</v>
      </c>
      <c r="H63" s="101">
        <v>982</v>
      </c>
    </row>
    <row r="64" spans="1:8" ht="42.75" customHeight="1" thickBot="1">
      <c r="A64" s="124"/>
      <c r="B64" s="108" t="s">
        <v>162</v>
      </c>
      <c r="C64" s="103" t="s">
        <v>87</v>
      </c>
      <c r="D64" s="106">
        <v>5.82</v>
      </c>
      <c r="E64" s="104">
        <v>8.73</v>
      </c>
      <c r="F64" s="104">
        <v>14.26</v>
      </c>
      <c r="G64" s="104">
        <v>158.95</v>
      </c>
      <c r="H64" s="104">
        <v>157</v>
      </c>
    </row>
    <row r="65" spans="1:8" ht="42.75" customHeight="1" thickBot="1">
      <c r="A65" s="124"/>
      <c r="B65" s="102" t="s">
        <v>163</v>
      </c>
      <c r="C65" s="101">
        <v>100</v>
      </c>
      <c r="D65" s="109">
        <v>15.18</v>
      </c>
      <c r="E65" s="101">
        <v>21.6</v>
      </c>
      <c r="F65" s="101">
        <v>5.54</v>
      </c>
      <c r="G65" s="101">
        <v>277.28</v>
      </c>
      <c r="H65" s="101">
        <v>551</v>
      </c>
    </row>
    <row r="66" spans="1:8" ht="28.5" customHeight="1" thickBot="1">
      <c r="A66" s="124"/>
      <c r="B66" s="102" t="s">
        <v>164</v>
      </c>
      <c r="C66" s="103">
        <v>150</v>
      </c>
      <c r="D66" s="106">
        <v>3.09</v>
      </c>
      <c r="E66" s="104">
        <v>4.47</v>
      </c>
      <c r="F66" s="104">
        <v>20.1</v>
      </c>
      <c r="G66" s="104">
        <v>132.99</v>
      </c>
      <c r="H66" s="104">
        <v>371</v>
      </c>
    </row>
    <row r="67" spans="1:8" ht="44.25" customHeight="1" thickBot="1">
      <c r="A67" s="124"/>
      <c r="B67" s="108" t="s">
        <v>165</v>
      </c>
      <c r="C67" s="101">
        <v>200</v>
      </c>
      <c r="D67" s="109">
        <v>0.57</v>
      </c>
      <c r="E67" s="101">
        <v>0</v>
      </c>
      <c r="F67" s="101">
        <v>19.55</v>
      </c>
      <c r="G67" s="101">
        <v>80.48</v>
      </c>
      <c r="H67" s="101" t="s">
        <v>75</v>
      </c>
    </row>
    <row r="68" spans="1:8" ht="15.75" thickBot="1">
      <c r="A68" s="124"/>
      <c r="B68" s="102" t="s">
        <v>69</v>
      </c>
      <c r="C68" s="101">
        <v>35</v>
      </c>
      <c r="D68" s="109">
        <v>1.13</v>
      </c>
      <c r="E68" s="101">
        <v>0.15</v>
      </c>
      <c r="F68" s="101">
        <v>7.65</v>
      </c>
      <c r="G68" s="101">
        <v>85.05</v>
      </c>
      <c r="H68" s="101" t="s">
        <v>63</v>
      </c>
    </row>
    <row r="69" spans="1:8" ht="15.75" thickBot="1">
      <c r="A69" s="124"/>
      <c r="B69" s="108" t="s">
        <v>70</v>
      </c>
      <c r="C69" s="103">
        <v>26</v>
      </c>
      <c r="D69" s="106">
        <v>1.72</v>
      </c>
      <c r="E69" s="104">
        <v>0.31</v>
      </c>
      <c r="F69" s="104">
        <v>10.3</v>
      </c>
      <c r="G69" s="104">
        <v>50.86</v>
      </c>
      <c r="H69" s="104" t="s">
        <v>63</v>
      </c>
    </row>
    <row r="70" spans="1:8" ht="15.75" thickBot="1">
      <c r="A70" s="118" t="s">
        <v>13</v>
      </c>
      <c r="B70" s="118"/>
      <c r="C70" s="76">
        <v>811</v>
      </c>
      <c r="D70" s="76">
        <f>SUM(D63:D69)</f>
        <v>27.99</v>
      </c>
      <c r="E70" s="77">
        <f>SUM(E63:E69)</f>
        <v>35.32</v>
      </c>
      <c r="F70" s="77">
        <f>SUM(F63:F69)</f>
        <v>78.9</v>
      </c>
      <c r="G70" s="77">
        <f>SUM(G63:G69)</f>
        <v>798.4499999999999</v>
      </c>
      <c r="H70" s="74"/>
    </row>
    <row r="71" spans="1:8" ht="16.5" customHeight="1" thickBot="1">
      <c r="A71" s="142" t="s">
        <v>26</v>
      </c>
      <c r="B71" s="142"/>
      <c r="C71" s="142"/>
      <c r="D71" s="142"/>
      <c r="E71" s="142"/>
      <c r="F71" s="142"/>
      <c r="G71" s="142"/>
      <c r="H71" s="142"/>
    </row>
    <row r="72" spans="1:8" ht="35.25" customHeight="1" thickBot="1">
      <c r="A72" s="124" t="s">
        <v>12</v>
      </c>
      <c r="B72" s="100" t="s">
        <v>77</v>
      </c>
      <c r="C72" s="101">
        <v>100</v>
      </c>
      <c r="D72" s="109">
        <v>1.1</v>
      </c>
      <c r="E72" s="101">
        <v>0.2</v>
      </c>
      <c r="F72" s="101">
        <v>3.8</v>
      </c>
      <c r="G72" s="101">
        <v>21.4</v>
      </c>
      <c r="H72" s="101">
        <v>982</v>
      </c>
    </row>
    <row r="73" spans="1:8" ht="45" customHeight="1" thickBot="1">
      <c r="A73" s="124"/>
      <c r="B73" s="108" t="s">
        <v>166</v>
      </c>
      <c r="C73" s="103" t="s">
        <v>72</v>
      </c>
      <c r="D73" s="106">
        <v>7.35</v>
      </c>
      <c r="E73" s="104">
        <v>11.02</v>
      </c>
      <c r="F73" s="104">
        <v>18</v>
      </c>
      <c r="G73" s="104">
        <v>200.58</v>
      </c>
      <c r="H73" s="104">
        <v>157</v>
      </c>
    </row>
    <row r="74" spans="1:8" ht="44.25" customHeight="1" thickBot="1">
      <c r="A74" s="124"/>
      <c r="B74" s="102" t="s">
        <v>163</v>
      </c>
      <c r="C74" s="101">
        <v>100</v>
      </c>
      <c r="D74" s="109">
        <v>15.18</v>
      </c>
      <c r="E74" s="101">
        <v>21.6</v>
      </c>
      <c r="F74" s="101">
        <v>5.54</v>
      </c>
      <c r="G74" s="101">
        <v>277.28</v>
      </c>
      <c r="H74" s="101">
        <v>551</v>
      </c>
    </row>
    <row r="75" spans="1:8" ht="27.75" customHeight="1" thickBot="1">
      <c r="A75" s="124"/>
      <c r="B75" s="102" t="s">
        <v>164</v>
      </c>
      <c r="C75" s="103">
        <v>180</v>
      </c>
      <c r="D75" s="106">
        <v>3.71</v>
      </c>
      <c r="E75" s="104">
        <v>5.36</v>
      </c>
      <c r="F75" s="104">
        <v>24.12</v>
      </c>
      <c r="G75" s="104">
        <v>159.59</v>
      </c>
      <c r="H75" s="104">
        <v>371</v>
      </c>
    </row>
    <row r="76" spans="1:8" ht="41.25" customHeight="1" thickBot="1">
      <c r="A76" s="124"/>
      <c r="B76" s="108" t="s">
        <v>165</v>
      </c>
      <c r="C76" s="101">
        <v>200</v>
      </c>
      <c r="D76" s="109">
        <v>0.57</v>
      </c>
      <c r="E76" s="101">
        <v>0</v>
      </c>
      <c r="F76" s="101">
        <v>19.55</v>
      </c>
      <c r="G76" s="101">
        <v>80.48</v>
      </c>
      <c r="H76" s="101" t="s">
        <v>75</v>
      </c>
    </row>
    <row r="77" spans="1:8" ht="15.75" thickBot="1">
      <c r="A77" s="124"/>
      <c r="B77" s="102" t="s">
        <v>69</v>
      </c>
      <c r="C77" s="101">
        <v>30</v>
      </c>
      <c r="D77" s="109">
        <v>2.55</v>
      </c>
      <c r="E77" s="101">
        <v>0.3</v>
      </c>
      <c r="F77" s="101">
        <v>15.3</v>
      </c>
      <c r="G77" s="101">
        <v>72.9</v>
      </c>
      <c r="H77" s="101" t="s">
        <v>63</v>
      </c>
    </row>
    <row r="78" spans="1:8" ht="15.75" thickBot="1">
      <c r="A78" s="124"/>
      <c r="B78" s="108" t="s">
        <v>70</v>
      </c>
      <c r="C78" s="103">
        <v>22</v>
      </c>
      <c r="D78" s="106">
        <v>1.45</v>
      </c>
      <c r="E78" s="104">
        <v>0.26</v>
      </c>
      <c r="F78" s="104">
        <v>8.71</v>
      </c>
      <c r="G78" s="104">
        <v>43.03</v>
      </c>
      <c r="H78" s="104" t="s">
        <v>63</v>
      </c>
    </row>
    <row r="79" spans="1:8" ht="15.75" thickBot="1">
      <c r="A79" s="118" t="s">
        <v>13</v>
      </c>
      <c r="B79" s="118"/>
      <c r="C79" s="107">
        <v>897</v>
      </c>
      <c r="D79" s="78">
        <f>SUM(D72:D78)</f>
        <v>31.91</v>
      </c>
      <c r="E79" s="79">
        <f>SUM(E72:E78)</f>
        <v>38.739999999999995</v>
      </c>
      <c r="F79" s="79">
        <f>SUM(F72:F78)</f>
        <v>95.02000000000001</v>
      </c>
      <c r="G79" s="79">
        <f>SUM(G72:G78)</f>
        <v>855.26</v>
      </c>
      <c r="H79" s="80"/>
    </row>
    <row r="80" spans="1:8" ht="26.25" thickBot="1">
      <c r="A80" s="124" t="s">
        <v>14</v>
      </c>
      <c r="B80" s="108" t="s">
        <v>111</v>
      </c>
      <c r="C80" s="101">
        <v>75</v>
      </c>
      <c r="D80" s="109">
        <v>5.5</v>
      </c>
      <c r="E80" s="101">
        <v>7.7</v>
      </c>
      <c r="F80" s="101">
        <v>49</v>
      </c>
      <c r="G80" s="101">
        <v>288</v>
      </c>
      <c r="H80" s="101">
        <v>414</v>
      </c>
    </row>
    <row r="81" spans="1:8" ht="15" customHeight="1" thickBot="1">
      <c r="A81" s="124"/>
      <c r="B81" s="102" t="s">
        <v>142</v>
      </c>
      <c r="C81" s="103" t="s">
        <v>76</v>
      </c>
      <c r="D81" s="106">
        <v>1.36</v>
      </c>
      <c r="E81" s="104">
        <v>1.41</v>
      </c>
      <c r="F81" s="104">
        <v>2.14</v>
      </c>
      <c r="G81" s="104">
        <v>26.69</v>
      </c>
      <c r="H81" s="104">
        <v>603</v>
      </c>
    </row>
    <row r="82" spans="1:8" ht="15.75">
      <c r="A82" s="153" t="s">
        <v>15</v>
      </c>
      <c r="B82" s="153"/>
      <c r="C82" s="64">
        <v>275</v>
      </c>
      <c r="D82" s="64">
        <f>SUM(D80:D81)</f>
        <v>6.86</v>
      </c>
      <c r="E82" s="64">
        <f>SUM(E80:E81)</f>
        <v>9.11</v>
      </c>
      <c r="F82" s="64">
        <f>SUM(F80:F81)</f>
        <v>51.14</v>
      </c>
      <c r="G82" s="64">
        <f>SUM(G80:G81)</f>
        <v>314.69</v>
      </c>
      <c r="H82" s="21"/>
    </row>
    <row r="83" spans="1:8" ht="15">
      <c r="A83" s="146" t="s">
        <v>29</v>
      </c>
      <c r="B83" s="146"/>
      <c r="C83" s="55"/>
      <c r="D83" s="56">
        <f>D82+D70+D54</f>
        <v>54.99</v>
      </c>
      <c r="E83" s="56">
        <f>E82+E70+E54</f>
        <v>67.06</v>
      </c>
      <c r="F83" s="56">
        <f>F82+F70+F54</f>
        <v>214.44000000000003</v>
      </c>
      <c r="G83" s="56">
        <f>G82+G70+G54</f>
        <v>1714.8899999999999</v>
      </c>
      <c r="H83" s="58"/>
    </row>
    <row r="84" spans="1:8" ht="15">
      <c r="A84" s="29" t="s">
        <v>30</v>
      </c>
      <c r="B84" s="29"/>
      <c r="C84" s="28"/>
      <c r="D84" s="31">
        <f>D82+D79+D61</f>
        <v>63.57000000000001</v>
      </c>
      <c r="E84" s="31">
        <f>E82+E79+E61</f>
        <v>73.71</v>
      </c>
      <c r="F84" s="31">
        <f>F82+F79+F61</f>
        <v>253.78000000000003</v>
      </c>
      <c r="G84" s="31">
        <f>G82+G79+G61</f>
        <v>1899.78</v>
      </c>
      <c r="H84" s="30"/>
    </row>
    <row r="85" spans="1:8" ht="15">
      <c r="A85" s="127" t="s">
        <v>53</v>
      </c>
      <c r="B85" s="127"/>
      <c r="C85" s="127"/>
      <c r="D85" s="127"/>
      <c r="E85" s="127"/>
      <c r="F85" s="127"/>
      <c r="G85" s="127"/>
      <c r="H85" s="127"/>
    </row>
    <row r="86" spans="1:8" ht="15.75" thickBot="1">
      <c r="A86" s="142" t="s">
        <v>25</v>
      </c>
      <c r="B86" s="143"/>
      <c r="C86" s="143"/>
      <c r="D86" s="143"/>
      <c r="E86" s="143"/>
      <c r="F86" s="143"/>
      <c r="G86" s="143"/>
      <c r="H86" s="143"/>
    </row>
    <row r="87" spans="1:8" ht="21.75" customHeight="1" thickBot="1">
      <c r="A87" s="124" t="s">
        <v>8</v>
      </c>
      <c r="B87" s="100" t="s">
        <v>104</v>
      </c>
      <c r="C87" s="101" t="s">
        <v>167</v>
      </c>
      <c r="D87" s="109">
        <v>5.14</v>
      </c>
      <c r="E87" s="101">
        <v>3.66</v>
      </c>
      <c r="F87" s="101">
        <v>17.21</v>
      </c>
      <c r="G87" s="101">
        <v>122.32</v>
      </c>
      <c r="H87" s="101">
        <v>868</v>
      </c>
    </row>
    <row r="88" spans="1:8" ht="44.25" customHeight="1" thickBot="1">
      <c r="A88" s="124"/>
      <c r="B88" s="102" t="s">
        <v>105</v>
      </c>
      <c r="C88" s="103" t="s">
        <v>168</v>
      </c>
      <c r="D88" s="106">
        <v>20.81</v>
      </c>
      <c r="E88" s="104">
        <v>15.47</v>
      </c>
      <c r="F88" s="104">
        <v>44.42</v>
      </c>
      <c r="G88" s="104">
        <v>400.22</v>
      </c>
      <c r="H88" s="104">
        <v>183</v>
      </c>
    </row>
    <row r="89" spans="1:8" ht="19.5" customHeight="1" thickBot="1">
      <c r="A89" s="124"/>
      <c r="B89" s="102" t="s">
        <v>106</v>
      </c>
      <c r="C89" s="101">
        <v>200</v>
      </c>
      <c r="D89" s="109">
        <v>1.36</v>
      </c>
      <c r="E89" s="101">
        <v>1.41</v>
      </c>
      <c r="F89" s="101">
        <v>2.14</v>
      </c>
      <c r="G89" s="101">
        <v>26.69</v>
      </c>
      <c r="H89" s="101">
        <v>603</v>
      </c>
    </row>
    <row r="90" spans="1:12" ht="15.75" customHeight="1" thickBot="1">
      <c r="A90" s="118" t="s">
        <v>11</v>
      </c>
      <c r="B90" s="118"/>
      <c r="C90" s="76">
        <v>500</v>
      </c>
      <c r="D90" s="76">
        <f>SUM(D87:D89)</f>
        <v>27.31</v>
      </c>
      <c r="E90" s="77">
        <f>SUM(E87:E89)</f>
        <v>20.540000000000003</v>
      </c>
      <c r="F90" s="77">
        <f>SUM(F87:F89)</f>
        <v>63.77</v>
      </c>
      <c r="G90" s="77">
        <f>SUM(G87:G89)</f>
        <v>549.23</v>
      </c>
      <c r="H90" s="74"/>
      <c r="J90" s="9"/>
      <c r="K90" s="10"/>
      <c r="L90" s="6"/>
    </row>
    <row r="91" spans="1:12" ht="15.75" thickBot="1">
      <c r="A91" s="142" t="s">
        <v>26</v>
      </c>
      <c r="B91" s="143"/>
      <c r="C91" s="143"/>
      <c r="D91" s="143"/>
      <c r="E91" s="143"/>
      <c r="F91" s="143"/>
      <c r="G91" s="143"/>
      <c r="H91" s="143"/>
      <c r="J91" s="9"/>
      <c r="K91" s="10"/>
      <c r="L91" s="6"/>
    </row>
    <row r="92" spans="1:12" ht="30" customHeight="1" thickBot="1">
      <c r="A92" s="124" t="s">
        <v>8</v>
      </c>
      <c r="B92" s="100" t="s">
        <v>104</v>
      </c>
      <c r="C92" s="101" t="s">
        <v>98</v>
      </c>
      <c r="D92" s="109">
        <v>5.26</v>
      </c>
      <c r="E92" s="101">
        <v>3.74</v>
      </c>
      <c r="F92" s="101">
        <v>17.6</v>
      </c>
      <c r="G92" s="101">
        <v>125.04</v>
      </c>
      <c r="H92" s="101">
        <v>868</v>
      </c>
      <c r="J92" s="9"/>
      <c r="K92" s="10"/>
      <c r="L92" s="6"/>
    </row>
    <row r="93" spans="1:12" ht="40.5" customHeight="1" thickBot="1">
      <c r="A93" s="124"/>
      <c r="B93" s="102" t="s">
        <v>105</v>
      </c>
      <c r="C93" s="103" t="s">
        <v>131</v>
      </c>
      <c r="D93" s="106">
        <v>22.16</v>
      </c>
      <c r="E93" s="104">
        <v>16.47</v>
      </c>
      <c r="F93" s="104">
        <v>47.29</v>
      </c>
      <c r="G93" s="104">
        <v>426.04</v>
      </c>
      <c r="H93" s="104">
        <v>183</v>
      </c>
      <c r="J93" s="9"/>
      <c r="K93" s="10"/>
      <c r="L93" s="6"/>
    </row>
    <row r="94" spans="1:12" ht="19.5" customHeight="1" thickBot="1">
      <c r="A94" s="124"/>
      <c r="B94" s="102" t="s">
        <v>106</v>
      </c>
      <c r="C94" s="101">
        <v>200</v>
      </c>
      <c r="D94" s="109">
        <v>1.36</v>
      </c>
      <c r="E94" s="101">
        <v>1.41</v>
      </c>
      <c r="F94" s="101">
        <v>2.14</v>
      </c>
      <c r="G94" s="101">
        <v>26.69</v>
      </c>
      <c r="H94" s="101">
        <v>603</v>
      </c>
      <c r="J94" s="9"/>
      <c r="K94" s="10"/>
      <c r="L94" s="6"/>
    </row>
    <row r="95" spans="1:8" ht="16.5" customHeight="1" thickBot="1">
      <c r="A95" s="118" t="s">
        <v>11</v>
      </c>
      <c r="B95" s="118"/>
      <c r="C95" s="107">
        <v>511</v>
      </c>
      <c r="D95" s="76">
        <f>SUM(D92:D94)</f>
        <v>28.78</v>
      </c>
      <c r="E95" s="77">
        <f>SUM(E92:E94)</f>
        <v>21.62</v>
      </c>
      <c r="F95" s="77">
        <f>SUM(F92:F94)</f>
        <v>67.03</v>
      </c>
      <c r="G95" s="77">
        <f>SUM(G92:G94)</f>
        <v>577.7700000000001</v>
      </c>
      <c r="H95" s="74"/>
    </row>
    <row r="96" spans="1:10" ht="15.75" thickBot="1">
      <c r="A96" s="142" t="s">
        <v>25</v>
      </c>
      <c r="B96" s="142"/>
      <c r="C96" s="142"/>
      <c r="D96" s="142"/>
      <c r="E96" s="142"/>
      <c r="F96" s="142"/>
      <c r="G96" s="142"/>
      <c r="H96" s="142"/>
      <c r="J96" s="8"/>
    </row>
    <row r="97" spans="1:10" ht="49.5" customHeight="1" thickBot="1">
      <c r="A97" s="124" t="s">
        <v>12</v>
      </c>
      <c r="B97" s="100" t="s">
        <v>169</v>
      </c>
      <c r="C97" s="101" t="s">
        <v>115</v>
      </c>
      <c r="D97" s="109">
        <v>5.23</v>
      </c>
      <c r="E97" s="101">
        <v>7.4</v>
      </c>
      <c r="F97" s="101">
        <v>17.03</v>
      </c>
      <c r="G97" s="101">
        <v>155.65</v>
      </c>
      <c r="H97" s="101" t="s">
        <v>83</v>
      </c>
      <c r="J97" s="8"/>
    </row>
    <row r="98" spans="1:10" ht="34.5" customHeight="1" thickBot="1">
      <c r="A98" s="124"/>
      <c r="B98" s="108" t="s">
        <v>170</v>
      </c>
      <c r="C98" s="103">
        <v>90</v>
      </c>
      <c r="D98" s="106">
        <v>15.44</v>
      </c>
      <c r="E98" s="104">
        <v>3.51</v>
      </c>
      <c r="F98" s="104">
        <v>2.92</v>
      </c>
      <c r="G98" s="104">
        <v>105.03</v>
      </c>
      <c r="H98" s="104">
        <v>975</v>
      </c>
      <c r="J98" s="8"/>
    </row>
    <row r="99" spans="1:10" ht="26.25" customHeight="1" thickBot="1">
      <c r="A99" s="124"/>
      <c r="B99" s="102" t="s">
        <v>171</v>
      </c>
      <c r="C99" s="101">
        <v>170</v>
      </c>
      <c r="D99" s="109">
        <v>7.02</v>
      </c>
      <c r="E99" s="101">
        <v>5.37</v>
      </c>
      <c r="F99" s="101">
        <v>43.04</v>
      </c>
      <c r="G99" s="101">
        <v>248.61</v>
      </c>
      <c r="H99" s="101">
        <v>632</v>
      </c>
      <c r="J99" s="8"/>
    </row>
    <row r="100" spans="1:10" ht="30" customHeight="1" thickBot="1">
      <c r="A100" s="124"/>
      <c r="B100" s="102" t="s">
        <v>89</v>
      </c>
      <c r="C100" s="103">
        <v>200</v>
      </c>
      <c r="D100" s="106">
        <v>0.21</v>
      </c>
      <c r="E100" s="104">
        <v>0.07</v>
      </c>
      <c r="F100" s="104">
        <v>13.13</v>
      </c>
      <c r="G100" s="104">
        <v>53.99</v>
      </c>
      <c r="H100" s="104">
        <v>667</v>
      </c>
      <c r="J100" s="8"/>
    </row>
    <row r="101" spans="1:10" ht="20.25" customHeight="1" thickBot="1">
      <c r="A101" s="124"/>
      <c r="B101" s="108" t="s">
        <v>69</v>
      </c>
      <c r="C101" s="101">
        <v>35</v>
      </c>
      <c r="D101" s="109">
        <v>2.63</v>
      </c>
      <c r="E101" s="101">
        <v>0.35</v>
      </c>
      <c r="F101" s="101">
        <v>17.85</v>
      </c>
      <c r="G101" s="101">
        <v>85.05</v>
      </c>
      <c r="H101" s="101" t="s">
        <v>63</v>
      </c>
      <c r="J101" s="8"/>
    </row>
    <row r="102" spans="1:10" ht="21.75" customHeight="1" thickBot="1">
      <c r="A102" s="124"/>
      <c r="B102" s="108" t="s">
        <v>70</v>
      </c>
      <c r="C102" s="103">
        <v>28</v>
      </c>
      <c r="D102" s="106">
        <v>1.85</v>
      </c>
      <c r="E102" s="104">
        <v>0.34</v>
      </c>
      <c r="F102" s="104">
        <v>11.09</v>
      </c>
      <c r="G102" s="104">
        <v>54.77</v>
      </c>
      <c r="H102" s="104" t="s">
        <v>63</v>
      </c>
      <c r="J102" s="8"/>
    </row>
    <row r="103" spans="1:8" ht="15.75" customHeight="1" thickBot="1">
      <c r="A103" s="118" t="s">
        <v>13</v>
      </c>
      <c r="B103" s="118"/>
      <c r="C103" s="76">
        <v>782</v>
      </c>
      <c r="D103" s="76">
        <f>SUM(D97:D102)</f>
        <v>32.38</v>
      </c>
      <c r="E103" s="77">
        <f>SUM(E97:E102)</f>
        <v>17.040000000000003</v>
      </c>
      <c r="F103" s="77">
        <f>SUM(F97:F102)</f>
        <v>105.06</v>
      </c>
      <c r="G103" s="77">
        <f>SUM(G97:G102)</f>
        <v>703.0999999999999</v>
      </c>
      <c r="H103" s="77"/>
    </row>
    <row r="104" spans="1:8" ht="15.75" thickBot="1">
      <c r="A104" s="142" t="s">
        <v>26</v>
      </c>
      <c r="B104" s="143"/>
      <c r="C104" s="143"/>
      <c r="D104" s="143"/>
      <c r="E104" s="143"/>
      <c r="F104" s="143"/>
      <c r="G104" s="143"/>
      <c r="H104" s="143"/>
    </row>
    <row r="105" spans="1:8" ht="63" customHeight="1" thickBot="1">
      <c r="A105" s="124" t="s">
        <v>12</v>
      </c>
      <c r="B105" s="100" t="s">
        <v>169</v>
      </c>
      <c r="C105" s="101" t="s">
        <v>115</v>
      </c>
      <c r="D105" s="109">
        <v>5.23</v>
      </c>
      <c r="E105" s="101">
        <v>7.4</v>
      </c>
      <c r="F105" s="101">
        <v>17.03</v>
      </c>
      <c r="G105" s="101">
        <v>155.65</v>
      </c>
      <c r="H105" s="101" t="s">
        <v>83</v>
      </c>
    </row>
    <row r="106" spans="1:8" ht="30" customHeight="1" thickBot="1">
      <c r="A106" s="124"/>
      <c r="B106" s="108" t="s">
        <v>172</v>
      </c>
      <c r="C106" s="103">
        <v>120</v>
      </c>
      <c r="D106" s="106">
        <v>20.59</v>
      </c>
      <c r="E106" s="104">
        <v>4.68</v>
      </c>
      <c r="F106" s="104">
        <v>3.89</v>
      </c>
      <c r="G106" s="104">
        <v>160.04</v>
      </c>
      <c r="H106" s="104">
        <v>975</v>
      </c>
    </row>
    <row r="107" spans="1:8" ht="35.25" customHeight="1" thickBot="1">
      <c r="A107" s="124"/>
      <c r="B107" s="102" t="s">
        <v>173</v>
      </c>
      <c r="C107" s="101">
        <v>180</v>
      </c>
      <c r="D107" s="109">
        <v>7.43</v>
      </c>
      <c r="E107" s="101">
        <v>5.69</v>
      </c>
      <c r="F107" s="101">
        <v>45.58</v>
      </c>
      <c r="G107" s="101">
        <v>273.23</v>
      </c>
      <c r="H107" s="101">
        <v>632</v>
      </c>
    </row>
    <row r="108" spans="1:8" ht="30.75" customHeight="1" thickBot="1">
      <c r="A108" s="124"/>
      <c r="B108" s="102" t="s">
        <v>89</v>
      </c>
      <c r="C108" s="103">
        <v>200</v>
      </c>
      <c r="D108" s="106">
        <v>0.21</v>
      </c>
      <c r="E108" s="104">
        <v>0.07</v>
      </c>
      <c r="F108" s="104">
        <v>13.13</v>
      </c>
      <c r="G108" s="104">
        <v>53.99</v>
      </c>
      <c r="H108" s="104">
        <v>667</v>
      </c>
    </row>
    <row r="109" spans="1:8" ht="21" customHeight="1" thickBot="1">
      <c r="A109" s="124"/>
      <c r="B109" s="108" t="s">
        <v>69</v>
      </c>
      <c r="C109" s="101">
        <v>30</v>
      </c>
      <c r="D109" s="109">
        <v>2.25</v>
      </c>
      <c r="E109" s="101">
        <v>0.3</v>
      </c>
      <c r="F109" s="101">
        <v>15.3</v>
      </c>
      <c r="G109" s="101">
        <v>72.9</v>
      </c>
      <c r="H109" s="101" t="s">
        <v>63</v>
      </c>
    </row>
    <row r="110" spans="1:8" ht="17.25" customHeight="1" thickBot="1">
      <c r="A110" s="124"/>
      <c r="B110" s="108" t="s">
        <v>70</v>
      </c>
      <c r="C110" s="103">
        <v>21</v>
      </c>
      <c r="D110" s="106">
        <v>1.39</v>
      </c>
      <c r="E110" s="104">
        <v>0.25</v>
      </c>
      <c r="F110" s="104">
        <v>8.32</v>
      </c>
      <c r="G110" s="104">
        <v>41.08</v>
      </c>
      <c r="H110" s="104" t="s">
        <v>63</v>
      </c>
    </row>
    <row r="111" spans="1:8" ht="15.75" customHeight="1" thickBot="1">
      <c r="A111" s="118" t="s">
        <v>13</v>
      </c>
      <c r="B111" s="118"/>
      <c r="C111" s="76">
        <v>811</v>
      </c>
      <c r="D111" s="76">
        <f>SUM(D105:D110)</f>
        <v>37.1</v>
      </c>
      <c r="E111" s="77">
        <f>SUM(E105:E110)</f>
        <v>18.39</v>
      </c>
      <c r="F111" s="77">
        <f>SUM(F105:F110)</f>
        <v>103.25</v>
      </c>
      <c r="G111" s="77">
        <f>SUM(G105:G110)</f>
        <v>756.8900000000001</v>
      </c>
      <c r="H111" s="77"/>
    </row>
    <row r="112" spans="1:8" ht="27.75" customHeight="1" thickBot="1">
      <c r="A112" s="130" t="s">
        <v>14</v>
      </c>
      <c r="B112" s="110" t="s">
        <v>112</v>
      </c>
      <c r="C112" s="101">
        <v>75</v>
      </c>
      <c r="D112" s="109">
        <v>10.35</v>
      </c>
      <c r="E112" s="101">
        <v>8.98</v>
      </c>
      <c r="F112" s="101">
        <v>27.67</v>
      </c>
      <c r="G112" s="101">
        <v>234</v>
      </c>
      <c r="H112" s="101">
        <v>60</v>
      </c>
    </row>
    <row r="113" spans="1:8" ht="18" customHeight="1" thickBot="1">
      <c r="A113" s="144"/>
      <c r="B113" s="111" t="s">
        <v>174</v>
      </c>
      <c r="C113" s="103" t="s">
        <v>62</v>
      </c>
      <c r="D113" s="106">
        <v>0.04</v>
      </c>
      <c r="E113" s="104" t="s">
        <v>63</v>
      </c>
      <c r="F113" s="104">
        <v>9.19</v>
      </c>
      <c r="G113" s="104">
        <v>36.92</v>
      </c>
      <c r="H113" s="104">
        <v>431</v>
      </c>
    </row>
    <row r="114" spans="1:8" ht="15.75">
      <c r="A114" s="57" t="s">
        <v>15</v>
      </c>
      <c r="B114" s="41"/>
      <c r="C114" s="62">
        <v>279</v>
      </c>
      <c r="D114" s="62">
        <f>SUM(D112:D113)</f>
        <v>10.389999999999999</v>
      </c>
      <c r="E114" s="62">
        <f>SUM(E112:E113)</f>
        <v>8.98</v>
      </c>
      <c r="F114" s="62">
        <f>SUM(F112:F113)</f>
        <v>36.86</v>
      </c>
      <c r="G114" s="62">
        <f>SUM(G112:G113)</f>
        <v>270.92</v>
      </c>
      <c r="H114" s="18"/>
    </row>
    <row r="115" spans="1:8" ht="15">
      <c r="A115" s="27" t="s">
        <v>31</v>
      </c>
      <c r="B115" s="53"/>
      <c r="C115" s="55"/>
      <c r="D115" s="56">
        <f>D114+D103+D90</f>
        <v>70.08</v>
      </c>
      <c r="E115" s="56">
        <f>E114+E103+E90</f>
        <v>46.56</v>
      </c>
      <c r="F115" s="56">
        <f>F114+F103+F90</f>
        <v>205.69000000000003</v>
      </c>
      <c r="G115" s="56">
        <f>G114+G103+G90</f>
        <v>1523.25</v>
      </c>
      <c r="H115" s="58"/>
    </row>
    <row r="116" spans="1:8" ht="15">
      <c r="A116" s="29" t="s">
        <v>32</v>
      </c>
      <c r="B116" s="27"/>
      <c r="C116" s="28"/>
      <c r="D116" s="31">
        <f>D114+D111+D95</f>
        <v>76.27000000000001</v>
      </c>
      <c r="E116" s="31">
        <f>E114+E111+E95</f>
        <v>48.99</v>
      </c>
      <c r="F116" s="31">
        <f>F114+F111+F95</f>
        <v>207.14000000000001</v>
      </c>
      <c r="G116" s="31">
        <f>G114+G111+G95</f>
        <v>1605.5800000000004</v>
      </c>
      <c r="H116" s="30"/>
    </row>
    <row r="117" spans="1:8" ht="15">
      <c r="A117" s="127" t="s">
        <v>55</v>
      </c>
      <c r="B117" s="127"/>
      <c r="C117" s="127"/>
      <c r="D117" s="127"/>
      <c r="E117" s="127"/>
      <c r="F117" s="127"/>
      <c r="G117" s="127"/>
      <c r="H117" s="127"/>
    </row>
    <row r="118" spans="1:8" ht="15.75" thickBot="1">
      <c r="A118" s="142" t="s">
        <v>25</v>
      </c>
      <c r="B118" s="142"/>
      <c r="C118" s="142"/>
      <c r="D118" s="142"/>
      <c r="E118" s="142"/>
      <c r="F118" s="142"/>
      <c r="G118" s="142"/>
      <c r="H118" s="142"/>
    </row>
    <row r="119" spans="1:8" ht="53.25" customHeight="1" thickBot="1">
      <c r="A119" s="124" t="s">
        <v>8</v>
      </c>
      <c r="B119" s="100" t="s">
        <v>175</v>
      </c>
      <c r="C119" s="101" t="s">
        <v>79</v>
      </c>
      <c r="D119" s="109">
        <v>14.2</v>
      </c>
      <c r="E119" s="101">
        <v>14.23</v>
      </c>
      <c r="F119" s="101">
        <v>9.4</v>
      </c>
      <c r="G119" s="101">
        <v>222.47</v>
      </c>
      <c r="H119" s="101" t="s">
        <v>74</v>
      </c>
    </row>
    <row r="120" spans="1:8" ht="30.75" customHeight="1" thickBot="1">
      <c r="A120" s="124"/>
      <c r="B120" s="108" t="s">
        <v>164</v>
      </c>
      <c r="C120" s="103">
        <v>150</v>
      </c>
      <c r="D120" s="106">
        <v>3.09</v>
      </c>
      <c r="E120" s="104">
        <v>4.47</v>
      </c>
      <c r="F120" s="104">
        <v>20.1</v>
      </c>
      <c r="G120" s="104">
        <v>132.99</v>
      </c>
      <c r="H120" s="104">
        <v>371</v>
      </c>
    </row>
    <row r="121" spans="1:8" ht="21" customHeight="1" thickBot="1">
      <c r="A121" s="124"/>
      <c r="B121" s="102" t="s">
        <v>176</v>
      </c>
      <c r="C121" s="101">
        <v>200</v>
      </c>
      <c r="D121" s="109">
        <v>0.1</v>
      </c>
      <c r="E121" s="101">
        <v>0.43</v>
      </c>
      <c r="F121" s="101">
        <v>21.06</v>
      </c>
      <c r="G121" s="101">
        <v>88.51</v>
      </c>
      <c r="H121" s="101">
        <v>435</v>
      </c>
    </row>
    <row r="122" spans="1:8" ht="15.75" thickBot="1">
      <c r="A122" s="124"/>
      <c r="B122" s="102" t="s">
        <v>69</v>
      </c>
      <c r="C122" s="103">
        <v>30</v>
      </c>
      <c r="D122" s="106">
        <v>2.25</v>
      </c>
      <c r="E122" s="104">
        <v>0.3</v>
      </c>
      <c r="F122" s="104">
        <v>15.3</v>
      </c>
      <c r="G122" s="104">
        <v>72.9</v>
      </c>
      <c r="H122" s="104" t="s">
        <v>63</v>
      </c>
    </row>
    <row r="123" spans="1:8" ht="15.75" thickBot="1">
      <c r="A123" s="124"/>
      <c r="B123" s="102" t="s">
        <v>218</v>
      </c>
      <c r="C123" s="101" t="s">
        <v>219</v>
      </c>
      <c r="D123" s="109">
        <v>7.38</v>
      </c>
      <c r="E123" s="101">
        <v>2.7</v>
      </c>
      <c r="F123" s="101">
        <v>10.62</v>
      </c>
      <c r="G123" s="101">
        <v>102.6</v>
      </c>
      <c r="H123" s="101">
        <v>368</v>
      </c>
    </row>
    <row r="124" spans="1:9" ht="15.75" customHeight="1" thickBot="1">
      <c r="A124" s="118" t="s">
        <v>11</v>
      </c>
      <c r="B124" s="118"/>
      <c r="C124" s="76">
        <v>650</v>
      </c>
      <c r="D124" s="76">
        <f>SUM(D119:D123)</f>
        <v>27.02</v>
      </c>
      <c r="E124" s="77">
        <f>SUM(E119:E123)</f>
        <v>22.13</v>
      </c>
      <c r="F124" s="77">
        <f>SUM(F119:F123)</f>
        <v>76.48</v>
      </c>
      <c r="G124" s="77">
        <f>SUM(G119:G123)</f>
        <v>619.47</v>
      </c>
      <c r="H124" s="74"/>
      <c r="I124" s="6"/>
    </row>
    <row r="125" spans="1:9" ht="16.5" thickBot="1">
      <c r="A125" s="142" t="s">
        <v>26</v>
      </c>
      <c r="B125" s="142"/>
      <c r="C125" s="142"/>
      <c r="D125" s="142"/>
      <c r="E125" s="142"/>
      <c r="F125" s="142"/>
      <c r="G125" s="142"/>
      <c r="H125" s="142"/>
      <c r="I125" s="11"/>
    </row>
    <row r="126" spans="1:9" ht="36" customHeight="1" thickBot="1">
      <c r="A126" s="130" t="s">
        <v>8</v>
      </c>
      <c r="B126" s="100" t="s">
        <v>175</v>
      </c>
      <c r="C126" s="101" t="s">
        <v>177</v>
      </c>
      <c r="D126" s="109">
        <v>14.5</v>
      </c>
      <c r="E126" s="101">
        <v>14.53</v>
      </c>
      <c r="F126" s="101">
        <v>9.6</v>
      </c>
      <c r="G126" s="101">
        <v>227.15</v>
      </c>
      <c r="H126" s="101" t="s">
        <v>74</v>
      </c>
      <c r="I126" s="11"/>
    </row>
    <row r="127" spans="1:9" ht="41.25" customHeight="1" thickBot="1">
      <c r="A127" s="131"/>
      <c r="B127" s="108" t="s">
        <v>164</v>
      </c>
      <c r="C127" s="103">
        <v>180</v>
      </c>
      <c r="D127" s="106">
        <v>3.71</v>
      </c>
      <c r="E127" s="104">
        <v>5.36</v>
      </c>
      <c r="F127" s="104">
        <v>24.12</v>
      </c>
      <c r="G127" s="104">
        <v>159.59</v>
      </c>
      <c r="H127" s="104">
        <v>371</v>
      </c>
      <c r="I127" s="11"/>
    </row>
    <row r="128" spans="1:9" ht="28.5" customHeight="1" thickBot="1">
      <c r="A128" s="131"/>
      <c r="B128" s="102" t="s">
        <v>176</v>
      </c>
      <c r="C128" s="101">
        <v>200</v>
      </c>
      <c r="D128" s="109">
        <v>0.1</v>
      </c>
      <c r="E128" s="101">
        <v>0.43</v>
      </c>
      <c r="F128" s="101">
        <v>21.06</v>
      </c>
      <c r="G128" s="101">
        <v>88.51</v>
      </c>
      <c r="H128" s="101">
        <v>435</v>
      </c>
      <c r="I128" s="11"/>
    </row>
    <row r="129" spans="1:9" ht="28.5" customHeight="1" thickBot="1">
      <c r="A129" s="131"/>
      <c r="B129" s="102" t="s">
        <v>69</v>
      </c>
      <c r="C129" s="103">
        <v>30</v>
      </c>
      <c r="D129" s="106">
        <v>2.25</v>
      </c>
      <c r="E129" s="104">
        <v>0.3</v>
      </c>
      <c r="F129" s="104">
        <v>15.3</v>
      </c>
      <c r="G129" s="104">
        <v>72.9</v>
      </c>
      <c r="H129" s="104" t="s">
        <v>63</v>
      </c>
      <c r="I129" s="11"/>
    </row>
    <row r="130" spans="1:9" ht="18.75" customHeight="1" thickBot="1">
      <c r="A130" s="144"/>
      <c r="B130" s="102" t="s">
        <v>218</v>
      </c>
      <c r="C130" s="101" t="s">
        <v>219</v>
      </c>
      <c r="D130" s="109">
        <v>7.38</v>
      </c>
      <c r="E130" s="101">
        <v>2.7</v>
      </c>
      <c r="F130" s="101">
        <v>10.62</v>
      </c>
      <c r="G130" s="101">
        <v>102.6</v>
      </c>
      <c r="H130" s="101">
        <v>368</v>
      </c>
      <c r="I130" s="11"/>
    </row>
    <row r="131" spans="1:10" ht="15.75" customHeight="1" thickBot="1">
      <c r="A131" s="118" t="s">
        <v>11</v>
      </c>
      <c r="B131" s="118"/>
      <c r="C131" s="76">
        <v>690</v>
      </c>
      <c r="D131" s="76">
        <f>SUM(D126:D130)</f>
        <v>27.94</v>
      </c>
      <c r="E131" s="77">
        <f>SUM(E126:E130)</f>
        <v>23.32</v>
      </c>
      <c r="F131" s="77">
        <f>SUM(F126:F130)</f>
        <v>80.7</v>
      </c>
      <c r="G131" s="77">
        <f>SUM(G126:G130)</f>
        <v>650.75</v>
      </c>
      <c r="H131" s="74"/>
      <c r="I131" s="11"/>
      <c r="J131" s="6"/>
    </row>
    <row r="132" spans="1:10" ht="15.75" customHeight="1" thickBot="1">
      <c r="A132" s="142" t="s">
        <v>25</v>
      </c>
      <c r="B132" s="142"/>
      <c r="C132" s="142"/>
      <c r="D132" s="142"/>
      <c r="E132" s="142"/>
      <c r="F132" s="142"/>
      <c r="G132" s="142"/>
      <c r="H132" s="142"/>
      <c r="I132" s="11"/>
      <c r="J132" s="6"/>
    </row>
    <row r="133" spans="1:10" ht="45.75" customHeight="1" thickBot="1">
      <c r="A133" s="130" t="s">
        <v>12</v>
      </c>
      <c r="B133" s="100" t="s">
        <v>178</v>
      </c>
      <c r="C133" s="101" t="s">
        <v>87</v>
      </c>
      <c r="D133" s="109">
        <v>5.74</v>
      </c>
      <c r="E133" s="101">
        <v>6.16</v>
      </c>
      <c r="F133" s="101">
        <v>8.01</v>
      </c>
      <c r="G133" s="101">
        <v>110.44</v>
      </c>
      <c r="H133" s="101" t="s">
        <v>180</v>
      </c>
      <c r="I133" s="11"/>
      <c r="J133" s="6"/>
    </row>
    <row r="134" spans="1:10" ht="42.75" customHeight="1" thickBot="1">
      <c r="A134" s="131"/>
      <c r="B134" s="102" t="s">
        <v>179</v>
      </c>
      <c r="C134" s="103" t="s">
        <v>79</v>
      </c>
      <c r="D134" s="106">
        <v>12.52</v>
      </c>
      <c r="E134" s="104">
        <v>20.51</v>
      </c>
      <c r="F134" s="104">
        <v>11.16</v>
      </c>
      <c r="G134" s="104">
        <v>279.31</v>
      </c>
      <c r="H134" s="104">
        <v>246</v>
      </c>
      <c r="I134" s="11"/>
      <c r="J134" s="6"/>
    </row>
    <row r="135" spans="1:10" ht="27" customHeight="1" thickBot="1">
      <c r="A135" s="131"/>
      <c r="B135" s="102" t="s">
        <v>121</v>
      </c>
      <c r="C135" s="101">
        <v>150</v>
      </c>
      <c r="D135" s="109">
        <v>5.42</v>
      </c>
      <c r="E135" s="101">
        <v>4.07</v>
      </c>
      <c r="F135" s="101">
        <v>31.8</v>
      </c>
      <c r="G135" s="101">
        <v>185.45</v>
      </c>
      <c r="H135" s="101">
        <v>307</v>
      </c>
      <c r="I135" s="11"/>
      <c r="J135" s="6"/>
    </row>
    <row r="136" spans="1:10" ht="26.25" customHeight="1" thickBot="1">
      <c r="A136" s="131"/>
      <c r="B136" s="108" t="s">
        <v>174</v>
      </c>
      <c r="C136" s="103" t="s">
        <v>62</v>
      </c>
      <c r="D136" s="106">
        <v>0.04</v>
      </c>
      <c r="E136" s="104" t="s">
        <v>63</v>
      </c>
      <c r="F136" s="104">
        <v>9.19</v>
      </c>
      <c r="G136" s="104">
        <v>36.92</v>
      </c>
      <c r="H136" s="104">
        <v>431</v>
      </c>
      <c r="I136" s="11"/>
      <c r="J136" s="6"/>
    </row>
    <row r="137" spans="1:10" ht="33" customHeight="1" thickBot="1">
      <c r="A137" s="131"/>
      <c r="B137" s="102" t="s">
        <v>69</v>
      </c>
      <c r="C137" s="101">
        <v>30</v>
      </c>
      <c r="D137" s="109">
        <v>2.25</v>
      </c>
      <c r="E137" s="101">
        <v>0.3</v>
      </c>
      <c r="F137" s="101">
        <v>15.3</v>
      </c>
      <c r="G137" s="101">
        <v>72.9</v>
      </c>
      <c r="H137" s="101" t="s">
        <v>63</v>
      </c>
      <c r="I137" s="11"/>
      <c r="J137" s="6"/>
    </row>
    <row r="138" spans="1:10" ht="21.75" customHeight="1" thickBot="1">
      <c r="A138" s="131"/>
      <c r="B138" s="102" t="s">
        <v>70</v>
      </c>
      <c r="C138" s="101">
        <v>21</v>
      </c>
      <c r="D138" s="109">
        <v>1.39</v>
      </c>
      <c r="E138" s="101">
        <v>0.25</v>
      </c>
      <c r="F138" s="101">
        <v>8.32</v>
      </c>
      <c r="G138" s="101">
        <v>41.08</v>
      </c>
      <c r="H138" s="101" t="s">
        <v>63</v>
      </c>
      <c r="I138" s="11"/>
      <c r="J138" s="6"/>
    </row>
    <row r="139" spans="1:10" ht="18" customHeight="1" thickBot="1">
      <c r="A139" s="144"/>
      <c r="B139" s="108" t="s">
        <v>134</v>
      </c>
      <c r="C139" s="103">
        <v>173</v>
      </c>
      <c r="D139" s="106">
        <v>0.69</v>
      </c>
      <c r="E139" s="104">
        <v>0.52</v>
      </c>
      <c r="F139" s="104">
        <v>17.82</v>
      </c>
      <c r="G139" s="104">
        <v>78.72</v>
      </c>
      <c r="H139" s="104">
        <v>368</v>
      </c>
      <c r="I139" s="11"/>
      <c r="J139" s="6"/>
    </row>
    <row r="140" spans="1:10" ht="15.75" customHeight="1" thickBot="1">
      <c r="A140" s="118" t="s">
        <v>13</v>
      </c>
      <c r="B140" s="118"/>
      <c r="C140" s="76">
        <v>883</v>
      </c>
      <c r="D140" s="76">
        <f>SUM(D133:D139)</f>
        <v>28.05</v>
      </c>
      <c r="E140" s="77">
        <f>SUM(E133:E139)</f>
        <v>31.810000000000002</v>
      </c>
      <c r="F140" s="77">
        <f>SUM(F133:F139)</f>
        <v>101.6</v>
      </c>
      <c r="G140" s="77">
        <f>SUM(G133:G139)</f>
        <v>804.82</v>
      </c>
      <c r="H140" s="77"/>
      <c r="I140" s="11"/>
      <c r="J140" s="6"/>
    </row>
    <row r="141" spans="1:10" ht="15.75" customHeight="1" thickBot="1">
      <c r="A141" s="142" t="s">
        <v>26</v>
      </c>
      <c r="B141" s="142"/>
      <c r="C141" s="142"/>
      <c r="D141" s="142"/>
      <c r="E141" s="142"/>
      <c r="F141" s="142"/>
      <c r="G141" s="142"/>
      <c r="H141" s="142"/>
      <c r="I141" s="11"/>
      <c r="J141" s="6"/>
    </row>
    <row r="142" spans="1:10" ht="65.25" customHeight="1" thickBot="1">
      <c r="A142" s="124" t="s">
        <v>12</v>
      </c>
      <c r="B142" s="100" t="s">
        <v>181</v>
      </c>
      <c r="C142" s="101" t="s">
        <v>72</v>
      </c>
      <c r="D142" s="109">
        <v>7.24</v>
      </c>
      <c r="E142" s="101">
        <v>7.77</v>
      </c>
      <c r="F142" s="101">
        <v>10.11</v>
      </c>
      <c r="G142" s="101">
        <v>139.37</v>
      </c>
      <c r="H142" s="101">
        <v>127</v>
      </c>
      <c r="I142" s="11"/>
      <c r="J142" s="6"/>
    </row>
    <row r="143" spans="1:10" ht="39.75" customHeight="1" thickBot="1">
      <c r="A143" s="124"/>
      <c r="B143" s="102" t="s">
        <v>182</v>
      </c>
      <c r="C143" s="103" t="s">
        <v>80</v>
      </c>
      <c r="D143" s="106">
        <v>13.18</v>
      </c>
      <c r="E143" s="104">
        <v>21.59</v>
      </c>
      <c r="F143" s="104">
        <v>11.75</v>
      </c>
      <c r="G143" s="104">
        <v>294.01</v>
      </c>
      <c r="H143" s="104">
        <v>246</v>
      </c>
      <c r="I143" s="11"/>
      <c r="J143" s="6"/>
    </row>
    <row r="144" spans="1:10" ht="30.75" customHeight="1" thickBot="1">
      <c r="A144" s="124"/>
      <c r="B144" s="102" t="s">
        <v>121</v>
      </c>
      <c r="C144" s="101">
        <v>180</v>
      </c>
      <c r="D144" s="109">
        <v>6.5</v>
      </c>
      <c r="E144" s="101">
        <v>4.88</v>
      </c>
      <c r="F144" s="101">
        <v>38.16</v>
      </c>
      <c r="G144" s="101">
        <v>222.53</v>
      </c>
      <c r="H144" s="101">
        <v>307</v>
      </c>
      <c r="I144" s="11"/>
      <c r="J144" s="6"/>
    </row>
    <row r="145" spans="1:10" ht="24.75" customHeight="1" thickBot="1">
      <c r="A145" s="124"/>
      <c r="B145" s="108" t="s">
        <v>174</v>
      </c>
      <c r="C145" s="103" t="s">
        <v>62</v>
      </c>
      <c r="D145" s="106">
        <v>0.04</v>
      </c>
      <c r="E145" s="104" t="s">
        <v>63</v>
      </c>
      <c r="F145" s="104">
        <v>9.19</v>
      </c>
      <c r="G145" s="104">
        <v>36.92</v>
      </c>
      <c r="H145" s="104">
        <v>431</v>
      </c>
      <c r="I145" s="11"/>
      <c r="J145" s="6"/>
    </row>
    <row r="146" spans="1:10" ht="27" customHeight="1" thickBot="1">
      <c r="A146" s="124"/>
      <c r="B146" s="102" t="s">
        <v>69</v>
      </c>
      <c r="C146" s="101">
        <v>39</v>
      </c>
      <c r="D146" s="109">
        <v>3</v>
      </c>
      <c r="E146" s="101">
        <v>0.4</v>
      </c>
      <c r="F146" s="101">
        <v>20.4</v>
      </c>
      <c r="G146" s="101">
        <v>97.2</v>
      </c>
      <c r="H146" s="101" t="s">
        <v>63</v>
      </c>
      <c r="I146" s="11"/>
      <c r="J146" s="6"/>
    </row>
    <row r="147" spans="1:10" ht="15.75" customHeight="1" thickBot="1">
      <c r="A147" s="124"/>
      <c r="B147" s="108" t="s">
        <v>70</v>
      </c>
      <c r="C147" s="101">
        <v>30</v>
      </c>
      <c r="D147" s="109">
        <v>1.98</v>
      </c>
      <c r="E147" s="101">
        <v>0.36</v>
      </c>
      <c r="F147" s="101">
        <v>11.88</v>
      </c>
      <c r="G147" s="101">
        <v>58.68</v>
      </c>
      <c r="H147" s="101" t="s">
        <v>63</v>
      </c>
      <c r="I147" s="11"/>
      <c r="J147" s="6"/>
    </row>
    <row r="148" spans="1:10" ht="22.5" customHeight="1" thickBot="1">
      <c r="A148" s="124"/>
      <c r="B148" s="108" t="s">
        <v>134</v>
      </c>
      <c r="C148" s="103">
        <v>170</v>
      </c>
      <c r="D148" s="106">
        <v>0.68</v>
      </c>
      <c r="E148" s="104">
        <v>0.51</v>
      </c>
      <c r="F148" s="104">
        <v>17.51</v>
      </c>
      <c r="G148" s="104">
        <v>77.35</v>
      </c>
      <c r="H148" s="104">
        <v>368</v>
      </c>
      <c r="I148" s="11"/>
      <c r="J148" s="6"/>
    </row>
    <row r="149" spans="1:10" ht="15.75" customHeight="1" thickBot="1">
      <c r="A149" s="118" t="s">
        <v>13</v>
      </c>
      <c r="B149" s="118"/>
      <c r="C149" s="76">
        <v>988</v>
      </c>
      <c r="D149" s="76">
        <f>SUM(D142:D148)</f>
        <v>32.620000000000005</v>
      </c>
      <c r="E149" s="77">
        <f>SUM(E142:E148)</f>
        <v>35.51</v>
      </c>
      <c r="F149" s="77">
        <f>SUM(F142:F148)</f>
        <v>118.99999999999999</v>
      </c>
      <c r="G149" s="77">
        <f>SUM(G142:G148)</f>
        <v>926.06</v>
      </c>
      <c r="H149" s="77"/>
      <c r="I149" s="11"/>
      <c r="J149" s="6"/>
    </row>
    <row r="150" spans="1:10" ht="29.25" customHeight="1" thickBot="1">
      <c r="A150" s="119" t="s">
        <v>14</v>
      </c>
      <c r="B150" s="110" t="s">
        <v>113</v>
      </c>
      <c r="C150" s="101">
        <v>75</v>
      </c>
      <c r="D150" s="109">
        <v>8.46</v>
      </c>
      <c r="E150" s="101">
        <v>11.72</v>
      </c>
      <c r="F150" s="101">
        <v>28.41</v>
      </c>
      <c r="G150" s="101">
        <v>253.1</v>
      </c>
      <c r="H150" s="101">
        <v>328</v>
      </c>
      <c r="I150" s="11"/>
      <c r="J150" s="6"/>
    </row>
    <row r="151" spans="1:10" ht="16.5" thickBot="1">
      <c r="A151" s="119"/>
      <c r="B151" s="111" t="s">
        <v>145</v>
      </c>
      <c r="C151" s="103">
        <v>200</v>
      </c>
      <c r="D151" s="106">
        <v>0</v>
      </c>
      <c r="E151" s="104">
        <v>0</v>
      </c>
      <c r="F151" s="104">
        <v>9.08</v>
      </c>
      <c r="G151" s="104">
        <v>36.32</v>
      </c>
      <c r="H151" s="104">
        <v>663</v>
      </c>
      <c r="I151" s="11"/>
      <c r="J151" s="6"/>
    </row>
    <row r="152" spans="1:10" ht="15.75">
      <c r="A152" s="57" t="s">
        <v>15</v>
      </c>
      <c r="B152" s="25"/>
      <c r="C152" s="65">
        <v>275</v>
      </c>
      <c r="D152" s="65">
        <f>SUM(D150:D151)</f>
        <v>8.46</v>
      </c>
      <c r="E152" s="65">
        <f>SUM(E150:E151)</f>
        <v>11.72</v>
      </c>
      <c r="F152" s="65">
        <f>SUM(F150:F151)</f>
        <v>37.49</v>
      </c>
      <c r="G152" s="65">
        <f>SUM(G150:G151)</f>
        <v>289.42</v>
      </c>
      <c r="H152" s="21"/>
      <c r="I152" s="6"/>
      <c r="J152" s="6"/>
    </row>
    <row r="153" spans="1:10" ht="15">
      <c r="A153" s="27" t="s">
        <v>35</v>
      </c>
      <c r="B153" s="53"/>
      <c r="C153" s="55"/>
      <c r="D153" s="56">
        <f>D152+D124+D140</f>
        <v>63.53</v>
      </c>
      <c r="E153" s="56">
        <f>E152+E124+E140</f>
        <v>65.66</v>
      </c>
      <c r="F153" s="56">
        <f>F152+F124+F140</f>
        <v>215.57</v>
      </c>
      <c r="G153" s="56">
        <f>G152+G124+G140</f>
        <v>1713.71</v>
      </c>
      <c r="H153" s="58"/>
      <c r="I153" s="6"/>
      <c r="J153" s="6"/>
    </row>
    <row r="154" spans="1:10" ht="15">
      <c r="A154" s="29" t="s">
        <v>36</v>
      </c>
      <c r="B154" s="27"/>
      <c r="C154" s="28"/>
      <c r="D154" s="31">
        <f>D152+D149+D131</f>
        <v>69.02000000000001</v>
      </c>
      <c r="E154" s="31">
        <f>E152+E149+E131</f>
        <v>70.55</v>
      </c>
      <c r="F154" s="31">
        <f>F152+F149+F131</f>
        <v>237.19</v>
      </c>
      <c r="G154" s="31">
        <f>G152+G149+G131</f>
        <v>1866.23</v>
      </c>
      <c r="H154" s="30"/>
      <c r="I154" s="6"/>
      <c r="J154" s="6"/>
    </row>
    <row r="155" spans="1:10" ht="15">
      <c r="A155" s="127" t="s">
        <v>56</v>
      </c>
      <c r="B155" s="127"/>
      <c r="C155" s="127"/>
      <c r="D155" s="127"/>
      <c r="E155" s="127"/>
      <c r="F155" s="127"/>
      <c r="G155" s="127"/>
      <c r="H155" s="127"/>
      <c r="I155" s="6"/>
      <c r="J155" s="6"/>
    </row>
    <row r="156" spans="1:8" ht="15.75" customHeight="1" thickBot="1">
      <c r="A156" s="142" t="s">
        <v>25</v>
      </c>
      <c r="B156" s="142"/>
      <c r="C156" s="142"/>
      <c r="D156" s="142"/>
      <c r="E156" s="142"/>
      <c r="F156" s="142"/>
      <c r="G156" s="142"/>
      <c r="H156" s="142"/>
    </row>
    <row r="157" spans="1:8" ht="21" customHeight="1" thickBot="1">
      <c r="A157" s="124" t="s">
        <v>8</v>
      </c>
      <c r="B157" s="100" t="s">
        <v>183</v>
      </c>
      <c r="C157" s="101">
        <v>23</v>
      </c>
      <c r="D157" s="109">
        <v>5.34</v>
      </c>
      <c r="E157" s="101">
        <v>6.79</v>
      </c>
      <c r="F157" s="101">
        <v>0</v>
      </c>
      <c r="G157" s="101">
        <v>82.41</v>
      </c>
      <c r="H157" s="101">
        <v>982</v>
      </c>
    </row>
    <row r="158" spans="1:8" ht="53.25" customHeight="1" thickBot="1">
      <c r="A158" s="124"/>
      <c r="B158" s="108" t="s">
        <v>184</v>
      </c>
      <c r="C158" s="103">
        <v>120</v>
      </c>
      <c r="D158" s="106">
        <v>12.91</v>
      </c>
      <c r="E158" s="104">
        <v>21.19</v>
      </c>
      <c r="F158" s="104">
        <v>13.58</v>
      </c>
      <c r="G158" s="104">
        <v>296.67</v>
      </c>
      <c r="H158" s="104">
        <v>1055</v>
      </c>
    </row>
    <row r="159" spans="1:8" ht="25.5" customHeight="1" thickBot="1">
      <c r="A159" s="124"/>
      <c r="B159" s="102" t="s">
        <v>185</v>
      </c>
      <c r="C159" s="101">
        <v>170</v>
      </c>
      <c r="D159" s="109">
        <v>3.84</v>
      </c>
      <c r="E159" s="101">
        <v>4.66</v>
      </c>
      <c r="F159" s="101">
        <v>23.43</v>
      </c>
      <c r="G159" s="101">
        <v>150.99</v>
      </c>
      <c r="H159" s="101">
        <v>632</v>
      </c>
    </row>
    <row r="160" spans="1:8" ht="35.25" customHeight="1" thickBot="1">
      <c r="A160" s="124"/>
      <c r="B160" s="102" t="s">
        <v>186</v>
      </c>
      <c r="C160" s="103">
        <v>200</v>
      </c>
      <c r="D160" s="106">
        <v>0.99</v>
      </c>
      <c r="E160" s="104">
        <v>0.06</v>
      </c>
      <c r="F160" s="104">
        <v>18.36</v>
      </c>
      <c r="G160" s="104">
        <v>77.94</v>
      </c>
      <c r="H160" s="104">
        <v>669</v>
      </c>
    </row>
    <row r="161" spans="1:8" ht="21" customHeight="1" thickBot="1">
      <c r="A161" s="124"/>
      <c r="B161" s="108" t="s">
        <v>69</v>
      </c>
      <c r="C161" s="101">
        <v>25</v>
      </c>
      <c r="D161" s="109">
        <v>1.88</v>
      </c>
      <c r="E161" s="101">
        <v>0.25</v>
      </c>
      <c r="F161" s="101">
        <v>12.75</v>
      </c>
      <c r="G161" s="101">
        <v>60.75</v>
      </c>
      <c r="H161" s="101" t="s">
        <v>63</v>
      </c>
    </row>
    <row r="162" spans="1:8" ht="15.75" customHeight="1" thickBot="1">
      <c r="A162" s="118" t="s">
        <v>11</v>
      </c>
      <c r="B162" s="118"/>
      <c r="C162" s="75">
        <v>538</v>
      </c>
      <c r="D162" s="76">
        <f>SUM(D157:D161)</f>
        <v>24.959999999999997</v>
      </c>
      <c r="E162" s="77">
        <f>SUM(E157:E161)</f>
        <v>32.95</v>
      </c>
      <c r="F162" s="77">
        <f>SUM(F157:F161)</f>
        <v>68.12</v>
      </c>
      <c r="G162" s="77">
        <f>SUM(G157:G161)</f>
        <v>668.76</v>
      </c>
      <c r="H162" s="74"/>
    </row>
    <row r="163" spans="1:8" ht="15.75" thickBot="1">
      <c r="A163" s="142" t="s">
        <v>26</v>
      </c>
      <c r="B163" s="143"/>
      <c r="C163" s="143"/>
      <c r="D163" s="143"/>
      <c r="E163" s="143"/>
      <c r="F163" s="143"/>
      <c r="G163" s="143"/>
      <c r="H163" s="143"/>
    </row>
    <row r="164" spans="1:8" ht="27.75" customHeight="1" thickBot="1">
      <c r="A164" s="130" t="s">
        <v>8</v>
      </c>
      <c r="B164" s="100" t="s">
        <v>183</v>
      </c>
      <c r="C164" s="101">
        <v>27</v>
      </c>
      <c r="D164" s="109">
        <v>6.26</v>
      </c>
      <c r="E164" s="101">
        <v>7.97</v>
      </c>
      <c r="F164" s="101">
        <v>0</v>
      </c>
      <c r="G164" s="101">
        <v>96.74</v>
      </c>
      <c r="H164" s="101">
        <v>982</v>
      </c>
    </row>
    <row r="165" spans="1:8" ht="60" customHeight="1" thickBot="1">
      <c r="A165" s="131"/>
      <c r="B165" s="108" t="s">
        <v>187</v>
      </c>
      <c r="C165" s="103">
        <v>120</v>
      </c>
      <c r="D165" s="106">
        <v>12.91</v>
      </c>
      <c r="E165" s="104">
        <v>21.19</v>
      </c>
      <c r="F165" s="104">
        <v>13.58</v>
      </c>
      <c r="G165" s="104">
        <v>296.67</v>
      </c>
      <c r="H165" s="104">
        <v>1055</v>
      </c>
    </row>
    <row r="166" spans="1:8" ht="37.5" customHeight="1" thickBot="1">
      <c r="A166" s="131"/>
      <c r="B166" s="102" t="s">
        <v>185</v>
      </c>
      <c r="C166" s="101">
        <v>180</v>
      </c>
      <c r="D166" s="109">
        <v>4.07</v>
      </c>
      <c r="E166" s="101">
        <v>4.93</v>
      </c>
      <c r="F166" s="101">
        <v>24.8</v>
      </c>
      <c r="G166" s="101">
        <v>159.88</v>
      </c>
      <c r="H166" s="101">
        <v>676</v>
      </c>
    </row>
    <row r="167" spans="1:8" ht="47.25" customHeight="1" thickBot="1">
      <c r="A167" s="131"/>
      <c r="B167" s="102" t="s">
        <v>186</v>
      </c>
      <c r="C167" s="103">
        <v>200</v>
      </c>
      <c r="D167" s="106">
        <v>0.99</v>
      </c>
      <c r="E167" s="104">
        <v>0.06</v>
      </c>
      <c r="F167" s="104">
        <v>18.36</v>
      </c>
      <c r="G167" s="104">
        <v>77.94</v>
      </c>
      <c r="H167" s="104">
        <v>669</v>
      </c>
    </row>
    <row r="168" spans="1:8" ht="15.75" thickBot="1">
      <c r="A168" s="131"/>
      <c r="B168" s="108" t="s">
        <v>69</v>
      </c>
      <c r="C168" s="101">
        <v>36</v>
      </c>
      <c r="D168" s="109">
        <v>2.7</v>
      </c>
      <c r="E168" s="101">
        <v>0.36</v>
      </c>
      <c r="F168" s="101">
        <v>18.36</v>
      </c>
      <c r="G168" s="101">
        <v>87.48</v>
      </c>
      <c r="H168" s="101" t="s">
        <v>63</v>
      </c>
    </row>
    <row r="169" spans="1:8" ht="15.75" customHeight="1" thickBot="1">
      <c r="A169" s="118" t="s">
        <v>11</v>
      </c>
      <c r="B169" s="118"/>
      <c r="C169" s="75">
        <v>563</v>
      </c>
      <c r="D169" s="76">
        <f>SUM(D164:D168)</f>
        <v>26.93</v>
      </c>
      <c r="E169" s="77">
        <f>SUM(E164:E168)</f>
        <v>34.510000000000005</v>
      </c>
      <c r="F169" s="77">
        <f>SUM(F164:F168)</f>
        <v>75.1</v>
      </c>
      <c r="G169" s="77">
        <f>SUM(G164:G168)</f>
        <v>718.71</v>
      </c>
      <c r="H169" s="74"/>
    </row>
    <row r="170" spans="1:8" ht="15.75" thickBot="1">
      <c r="A170" s="142" t="s">
        <v>25</v>
      </c>
      <c r="B170" s="143"/>
      <c r="C170" s="143"/>
      <c r="D170" s="143"/>
      <c r="E170" s="143"/>
      <c r="F170" s="143"/>
      <c r="G170" s="143"/>
      <c r="H170" s="143"/>
    </row>
    <row r="171" spans="1:8" ht="51" customHeight="1" thickBot="1">
      <c r="A171" s="124" t="s">
        <v>12</v>
      </c>
      <c r="B171" s="100" t="s">
        <v>188</v>
      </c>
      <c r="C171" s="101" t="s">
        <v>81</v>
      </c>
      <c r="D171" s="109">
        <v>4.54</v>
      </c>
      <c r="E171" s="101">
        <v>4.81</v>
      </c>
      <c r="F171" s="101">
        <v>10.63</v>
      </c>
      <c r="G171" s="101">
        <v>103.98</v>
      </c>
      <c r="H171" s="101" t="s">
        <v>194</v>
      </c>
    </row>
    <row r="172" spans="1:8" ht="41.25" customHeight="1" thickBot="1">
      <c r="A172" s="124"/>
      <c r="B172" s="100" t="s">
        <v>189</v>
      </c>
      <c r="C172" s="101" t="s">
        <v>190</v>
      </c>
      <c r="D172" s="109">
        <v>16.2</v>
      </c>
      <c r="E172" s="101">
        <v>2.61</v>
      </c>
      <c r="F172" s="101">
        <v>9.88</v>
      </c>
      <c r="G172" s="101">
        <v>127.81</v>
      </c>
      <c r="H172" s="101" t="s">
        <v>195</v>
      </c>
    </row>
    <row r="173" spans="1:8" ht="39.75" customHeight="1" thickBot="1">
      <c r="A173" s="124"/>
      <c r="B173" s="102" t="s">
        <v>191</v>
      </c>
      <c r="C173" s="104">
        <v>160</v>
      </c>
      <c r="D173" s="106">
        <v>4.56</v>
      </c>
      <c r="E173" s="104">
        <v>4.08</v>
      </c>
      <c r="F173" s="104">
        <v>31.54</v>
      </c>
      <c r="G173" s="104">
        <v>181.1</v>
      </c>
      <c r="H173" s="104">
        <v>585</v>
      </c>
    </row>
    <row r="174" spans="1:8" ht="32.25" customHeight="1" thickBot="1">
      <c r="A174" s="124"/>
      <c r="B174" s="102" t="s">
        <v>192</v>
      </c>
      <c r="C174" s="104">
        <v>200</v>
      </c>
      <c r="D174" s="106">
        <v>0</v>
      </c>
      <c r="E174" s="104">
        <v>0</v>
      </c>
      <c r="F174" s="104">
        <v>21.39</v>
      </c>
      <c r="G174" s="104">
        <v>85.56</v>
      </c>
      <c r="H174" s="104">
        <v>902</v>
      </c>
    </row>
    <row r="175" spans="1:8" ht="21" customHeight="1" thickBot="1">
      <c r="A175" s="124"/>
      <c r="B175" s="108" t="s">
        <v>69</v>
      </c>
      <c r="C175" s="104">
        <v>33</v>
      </c>
      <c r="D175" s="106">
        <v>2.48</v>
      </c>
      <c r="E175" s="104">
        <v>0.33</v>
      </c>
      <c r="F175" s="104">
        <v>16.83</v>
      </c>
      <c r="G175" s="104">
        <v>80.19</v>
      </c>
      <c r="H175" s="104" t="s">
        <v>63</v>
      </c>
    </row>
    <row r="176" spans="1:8" ht="15.75" thickBot="1">
      <c r="A176" s="124"/>
      <c r="B176" s="108" t="s">
        <v>70</v>
      </c>
      <c r="C176" s="104">
        <v>30</v>
      </c>
      <c r="D176" s="106">
        <v>1.98</v>
      </c>
      <c r="E176" s="104">
        <v>0.36</v>
      </c>
      <c r="F176" s="104">
        <v>11.88</v>
      </c>
      <c r="G176" s="104">
        <v>58.68</v>
      </c>
      <c r="H176" s="104" t="s">
        <v>63</v>
      </c>
    </row>
    <row r="177" spans="1:8" ht="15.75" thickBot="1">
      <c r="A177" s="124"/>
      <c r="B177" s="102" t="s">
        <v>193</v>
      </c>
      <c r="C177" s="104" t="s">
        <v>64</v>
      </c>
      <c r="D177" s="106">
        <v>1.4</v>
      </c>
      <c r="E177" s="104">
        <v>0.4</v>
      </c>
      <c r="F177" s="104">
        <v>22.8</v>
      </c>
      <c r="G177" s="104">
        <v>100.4</v>
      </c>
      <c r="H177" s="104" t="s">
        <v>63</v>
      </c>
    </row>
    <row r="178" spans="1:8" ht="15.75" thickBot="1">
      <c r="A178" s="118" t="s">
        <v>13</v>
      </c>
      <c r="B178" s="118"/>
      <c r="C178" s="76">
        <v>949</v>
      </c>
      <c r="D178" s="76">
        <f>SUM(D171:D177)</f>
        <v>31.159999999999997</v>
      </c>
      <c r="E178" s="77">
        <f>SUM(E171:E177)</f>
        <v>12.59</v>
      </c>
      <c r="F178" s="77">
        <f>SUM(F171:F177)</f>
        <v>124.94999999999999</v>
      </c>
      <c r="G178" s="77">
        <f>SUM(G171:G177)</f>
        <v>737.7199999999999</v>
      </c>
      <c r="H178" s="74"/>
    </row>
    <row r="179" spans="1:8" ht="15.75" thickBot="1">
      <c r="A179" s="142" t="s">
        <v>26</v>
      </c>
      <c r="B179" s="143"/>
      <c r="C179" s="143"/>
      <c r="D179" s="143"/>
      <c r="E179" s="143"/>
      <c r="F179" s="143"/>
      <c r="G179" s="143"/>
      <c r="H179" s="143"/>
    </row>
    <row r="180" spans="1:8" ht="49.5" customHeight="1" thickBot="1">
      <c r="A180" s="124" t="s">
        <v>12</v>
      </c>
      <c r="B180" s="100" t="s">
        <v>188</v>
      </c>
      <c r="C180" s="109" t="s">
        <v>115</v>
      </c>
      <c r="D180" s="109">
        <v>5.81</v>
      </c>
      <c r="E180" s="101">
        <v>6.16</v>
      </c>
      <c r="F180" s="101">
        <v>13.59</v>
      </c>
      <c r="G180" s="101">
        <v>132.99</v>
      </c>
      <c r="H180" s="101" t="s">
        <v>194</v>
      </c>
    </row>
    <row r="181" spans="1:8" ht="52.5" customHeight="1" thickBot="1">
      <c r="A181" s="124"/>
      <c r="B181" s="100" t="s">
        <v>196</v>
      </c>
      <c r="C181" s="106">
        <v>120</v>
      </c>
      <c r="D181" s="106">
        <v>17.67</v>
      </c>
      <c r="E181" s="104">
        <v>2.85</v>
      </c>
      <c r="F181" s="104">
        <v>10.78</v>
      </c>
      <c r="G181" s="104">
        <v>139.43</v>
      </c>
      <c r="H181" s="104" t="s">
        <v>195</v>
      </c>
    </row>
    <row r="182" spans="1:8" ht="39" customHeight="1" thickBot="1">
      <c r="A182" s="124"/>
      <c r="B182" s="102" t="s">
        <v>191</v>
      </c>
      <c r="C182" s="106">
        <v>190</v>
      </c>
      <c r="D182" s="106">
        <v>5.42</v>
      </c>
      <c r="E182" s="104">
        <v>4.85</v>
      </c>
      <c r="F182" s="104">
        <v>37.45</v>
      </c>
      <c r="G182" s="104">
        <v>215.06</v>
      </c>
      <c r="H182" s="104">
        <v>585</v>
      </c>
    </row>
    <row r="183" spans="1:8" ht="28.5" customHeight="1" thickBot="1">
      <c r="A183" s="124"/>
      <c r="B183" s="102" t="s">
        <v>192</v>
      </c>
      <c r="C183" s="106">
        <v>200</v>
      </c>
      <c r="D183" s="106">
        <v>0</v>
      </c>
      <c r="E183" s="104">
        <v>0</v>
      </c>
      <c r="F183" s="104">
        <v>21.39</v>
      </c>
      <c r="G183" s="104">
        <v>85.56</v>
      </c>
      <c r="H183" s="104">
        <v>902</v>
      </c>
    </row>
    <row r="184" spans="1:8" ht="21" customHeight="1" thickBot="1">
      <c r="A184" s="124"/>
      <c r="B184" s="108" t="s">
        <v>69</v>
      </c>
      <c r="C184" s="106">
        <v>35</v>
      </c>
      <c r="D184" s="106">
        <v>2.63</v>
      </c>
      <c r="E184" s="104">
        <v>0.35</v>
      </c>
      <c r="F184" s="104">
        <v>17.85</v>
      </c>
      <c r="G184" s="104">
        <v>85.05</v>
      </c>
      <c r="H184" s="104" t="s">
        <v>63</v>
      </c>
    </row>
    <row r="185" spans="1:8" ht="15.75" thickBot="1">
      <c r="A185" s="124"/>
      <c r="B185" s="108" t="s">
        <v>70</v>
      </c>
      <c r="C185" s="106">
        <v>29</v>
      </c>
      <c r="D185" s="106">
        <v>1.91</v>
      </c>
      <c r="E185" s="104">
        <v>0.35</v>
      </c>
      <c r="F185" s="104">
        <v>11.48</v>
      </c>
      <c r="G185" s="104">
        <v>56.72</v>
      </c>
      <c r="H185" s="104" t="s">
        <v>63</v>
      </c>
    </row>
    <row r="186" spans="1:8" ht="15.75" thickBot="1">
      <c r="A186" s="124"/>
      <c r="B186" s="102" t="s">
        <v>193</v>
      </c>
      <c r="C186" s="106" t="s">
        <v>64</v>
      </c>
      <c r="D186" s="106">
        <v>1.4</v>
      </c>
      <c r="E186" s="104">
        <v>0.4</v>
      </c>
      <c r="F186" s="104">
        <v>22.8</v>
      </c>
      <c r="G186" s="104">
        <v>100.4</v>
      </c>
      <c r="H186" s="104" t="s">
        <v>63</v>
      </c>
    </row>
    <row r="187" spans="1:10" ht="15.75" thickBot="1">
      <c r="A187" s="128" t="s">
        <v>13</v>
      </c>
      <c r="B187" s="128"/>
      <c r="C187" s="76">
        <v>1050</v>
      </c>
      <c r="D187" s="76">
        <f>SUM(D180:D186)</f>
        <v>34.839999999999996</v>
      </c>
      <c r="E187" s="77">
        <f>SUM(E180:E186)</f>
        <v>14.959999999999999</v>
      </c>
      <c r="F187" s="77">
        <f>SUM(F180:F186)</f>
        <v>135.34</v>
      </c>
      <c r="G187" s="77">
        <f>SUM(G180:G186)</f>
        <v>815.2099999999999</v>
      </c>
      <c r="H187" s="74"/>
      <c r="J187" s="8"/>
    </row>
    <row r="188" spans="1:10" ht="21.75" customHeight="1" thickBot="1">
      <c r="A188" s="132" t="s">
        <v>14</v>
      </c>
      <c r="B188" s="110" t="s">
        <v>197</v>
      </c>
      <c r="C188" s="101">
        <v>75</v>
      </c>
      <c r="D188" s="109">
        <v>5.58</v>
      </c>
      <c r="E188" s="101">
        <v>17.42</v>
      </c>
      <c r="F188" s="101">
        <v>42</v>
      </c>
      <c r="G188" s="101">
        <v>347.23</v>
      </c>
      <c r="H188" s="101">
        <v>385</v>
      </c>
      <c r="J188" s="8"/>
    </row>
    <row r="189" spans="1:10" ht="18" customHeight="1" thickBot="1">
      <c r="A189" s="133"/>
      <c r="B189" s="111" t="s">
        <v>142</v>
      </c>
      <c r="C189" s="103" t="s">
        <v>76</v>
      </c>
      <c r="D189" s="106">
        <v>1.36</v>
      </c>
      <c r="E189" s="104">
        <v>1.41</v>
      </c>
      <c r="F189" s="104">
        <v>2.14</v>
      </c>
      <c r="G189" s="104">
        <v>26.69</v>
      </c>
      <c r="H189" s="104">
        <v>603</v>
      </c>
      <c r="J189" s="8"/>
    </row>
    <row r="190" spans="1:8" ht="15.75">
      <c r="A190" s="26" t="s">
        <v>15</v>
      </c>
      <c r="B190" s="41"/>
      <c r="C190" s="61">
        <v>275</v>
      </c>
      <c r="D190" s="61">
        <f>SUM(D188:D189)</f>
        <v>6.94</v>
      </c>
      <c r="E190" s="61">
        <f>SUM(E188:E189)</f>
        <v>18.830000000000002</v>
      </c>
      <c r="F190" s="61">
        <f>SUM(F188:F189)</f>
        <v>44.14</v>
      </c>
      <c r="G190" s="61">
        <f>SUM(G188:G189)</f>
        <v>373.92</v>
      </c>
      <c r="H190" s="21"/>
    </row>
    <row r="191" spans="1:8" ht="15">
      <c r="A191" s="27" t="s">
        <v>33</v>
      </c>
      <c r="B191" s="27"/>
      <c r="C191" s="28"/>
      <c r="D191" s="22">
        <f>D190+D178+D162</f>
        <v>63.05999999999999</v>
      </c>
      <c r="E191" s="22">
        <f>E190+E178+E162</f>
        <v>64.37</v>
      </c>
      <c r="F191" s="22">
        <f>F190+F178+F162</f>
        <v>237.20999999999998</v>
      </c>
      <c r="G191" s="22">
        <f>G190+G178+G162</f>
        <v>1780.3999999999999</v>
      </c>
      <c r="H191" s="40"/>
    </row>
    <row r="192" spans="1:8" ht="15">
      <c r="A192" s="29" t="s">
        <v>34</v>
      </c>
      <c r="B192" s="27"/>
      <c r="C192" s="28"/>
      <c r="D192" s="31">
        <f>D190+D187+D169</f>
        <v>68.71</v>
      </c>
      <c r="E192" s="31">
        <f>E190+E187+E169</f>
        <v>68.30000000000001</v>
      </c>
      <c r="F192" s="31">
        <f>F190+F187+F169</f>
        <v>254.58</v>
      </c>
      <c r="G192" s="31">
        <f>G190+G187+G169</f>
        <v>1907.84</v>
      </c>
      <c r="H192" s="30"/>
    </row>
    <row r="193" spans="1:8" ht="15">
      <c r="A193" s="32" t="s">
        <v>65</v>
      </c>
      <c r="B193" s="44"/>
      <c r="C193" s="45"/>
      <c r="D193" s="43"/>
      <c r="E193" s="43"/>
      <c r="F193" s="43"/>
      <c r="G193" s="43"/>
      <c r="H193" s="46"/>
    </row>
    <row r="194" spans="1:8" ht="15.75" customHeight="1">
      <c r="A194" s="134" t="s">
        <v>59</v>
      </c>
      <c r="B194" s="135"/>
      <c r="C194" s="135"/>
      <c r="D194" s="135"/>
      <c r="E194" s="135"/>
      <c r="F194" s="135"/>
      <c r="G194" s="135"/>
      <c r="H194" s="136"/>
    </row>
    <row r="195" spans="1:8" ht="15.75" thickBot="1">
      <c r="A195" s="139" t="s">
        <v>25</v>
      </c>
      <c r="B195" s="140"/>
      <c r="C195" s="140"/>
      <c r="D195" s="140"/>
      <c r="E195" s="140"/>
      <c r="F195" s="140"/>
      <c r="G195" s="140"/>
      <c r="H195" s="141"/>
    </row>
    <row r="196" spans="1:8" ht="15.75" thickBot="1">
      <c r="A196" s="130" t="s">
        <v>8</v>
      </c>
      <c r="B196" s="67" t="s">
        <v>116</v>
      </c>
      <c r="C196" s="68" t="s">
        <v>68</v>
      </c>
      <c r="D196" s="84">
        <v>5.08</v>
      </c>
      <c r="E196" s="68">
        <v>4.6</v>
      </c>
      <c r="F196" s="68">
        <v>0.28</v>
      </c>
      <c r="G196" s="68">
        <v>62.84</v>
      </c>
      <c r="H196" s="68">
        <v>776</v>
      </c>
    </row>
    <row r="197" spans="1:8" ht="39" customHeight="1" thickBot="1">
      <c r="A197" s="131"/>
      <c r="B197" s="71" t="s">
        <v>117</v>
      </c>
      <c r="C197" s="72" t="s">
        <v>198</v>
      </c>
      <c r="D197" s="85">
        <v>5.48</v>
      </c>
      <c r="E197" s="72">
        <v>4.62</v>
      </c>
      <c r="F197" s="72">
        <v>36.14</v>
      </c>
      <c r="G197" s="72">
        <v>208.08</v>
      </c>
      <c r="H197" s="72">
        <v>623</v>
      </c>
    </row>
    <row r="198" spans="1:8" ht="15.75" thickBot="1">
      <c r="A198" s="131"/>
      <c r="B198" s="71" t="s">
        <v>118</v>
      </c>
      <c r="C198" s="72" t="s">
        <v>119</v>
      </c>
      <c r="D198" s="85">
        <v>1.37</v>
      </c>
      <c r="E198" s="72">
        <v>2.98</v>
      </c>
      <c r="F198" s="72">
        <v>0.88</v>
      </c>
      <c r="G198" s="72">
        <v>35.82</v>
      </c>
      <c r="H198" s="72" t="s">
        <v>63</v>
      </c>
    </row>
    <row r="199" spans="1:8" ht="15.75" thickBot="1">
      <c r="A199" s="131"/>
      <c r="B199" s="71" t="s">
        <v>120</v>
      </c>
      <c r="C199" s="112">
        <v>200</v>
      </c>
      <c r="D199" s="85">
        <v>1.82</v>
      </c>
      <c r="E199" s="72">
        <v>1.67</v>
      </c>
      <c r="F199" s="72">
        <v>13.22</v>
      </c>
      <c r="G199" s="72">
        <v>75.19</v>
      </c>
      <c r="H199" s="72">
        <v>986</v>
      </c>
    </row>
    <row r="200" spans="1:8" ht="15.75" thickBot="1">
      <c r="A200" s="131"/>
      <c r="B200" s="71" t="s">
        <v>69</v>
      </c>
      <c r="C200" s="72">
        <v>20</v>
      </c>
      <c r="D200" s="85">
        <v>1.5</v>
      </c>
      <c r="E200" s="72">
        <v>0.2</v>
      </c>
      <c r="F200" s="72">
        <v>10.2</v>
      </c>
      <c r="G200" s="72">
        <v>48.6</v>
      </c>
      <c r="H200" s="72" t="s">
        <v>63</v>
      </c>
    </row>
    <row r="201" spans="1:8" ht="15.75" thickBot="1">
      <c r="A201" s="131"/>
      <c r="B201" s="71" t="s">
        <v>82</v>
      </c>
      <c r="C201" s="72">
        <v>233</v>
      </c>
      <c r="D201" s="85">
        <v>2.1</v>
      </c>
      <c r="E201" s="72">
        <v>0.7</v>
      </c>
      <c r="F201" s="72">
        <v>29.36</v>
      </c>
      <c r="G201" s="72">
        <v>132.11</v>
      </c>
      <c r="H201" s="72" t="s">
        <v>63</v>
      </c>
    </row>
    <row r="202" spans="1:8" ht="15.75" customHeight="1" thickBot="1">
      <c r="A202" s="137" t="s">
        <v>11</v>
      </c>
      <c r="B202" s="138"/>
      <c r="C202" s="76">
        <v>654</v>
      </c>
      <c r="D202" s="76">
        <f>SUM(D196:D201)</f>
        <v>17.35</v>
      </c>
      <c r="E202" s="77">
        <f>SUM(E196:E201)</f>
        <v>14.769999999999998</v>
      </c>
      <c r="F202" s="77">
        <f>SUM(F196:F201)</f>
        <v>90.08</v>
      </c>
      <c r="G202" s="77">
        <f>SUM(G196:G201)</f>
        <v>562.6400000000001</v>
      </c>
      <c r="H202" s="74"/>
    </row>
    <row r="203" spans="1:8" ht="15" customHeight="1" thickBot="1">
      <c r="A203" s="119" t="s">
        <v>26</v>
      </c>
      <c r="B203" s="120"/>
      <c r="C203" s="120"/>
      <c r="D203" s="120"/>
      <c r="E203" s="120"/>
      <c r="F203" s="120"/>
      <c r="G203" s="120"/>
      <c r="H203" s="121"/>
    </row>
    <row r="204" spans="1:8" ht="25.5" customHeight="1" thickBot="1">
      <c r="A204" s="130" t="s">
        <v>8</v>
      </c>
      <c r="B204" s="67" t="s">
        <v>116</v>
      </c>
      <c r="C204" s="68" t="s">
        <v>68</v>
      </c>
      <c r="D204" s="84">
        <v>5.08</v>
      </c>
      <c r="E204" s="68">
        <v>4.6</v>
      </c>
      <c r="F204" s="68">
        <v>0.28</v>
      </c>
      <c r="G204" s="68">
        <v>62.84</v>
      </c>
      <c r="H204" s="68">
        <v>776</v>
      </c>
    </row>
    <row r="205" spans="1:8" ht="48" customHeight="1" thickBot="1">
      <c r="A205" s="131"/>
      <c r="B205" s="71" t="s">
        <v>117</v>
      </c>
      <c r="C205" s="68" t="s">
        <v>199</v>
      </c>
      <c r="D205" s="85">
        <v>6.51</v>
      </c>
      <c r="E205" s="72">
        <v>5.49</v>
      </c>
      <c r="F205" s="72">
        <v>42.92</v>
      </c>
      <c r="G205" s="72">
        <v>247.09</v>
      </c>
      <c r="H205" s="72">
        <v>623</v>
      </c>
    </row>
    <row r="206" spans="1:8" ht="25.5" customHeight="1" thickBot="1">
      <c r="A206" s="131"/>
      <c r="B206" s="71" t="s">
        <v>118</v>
      </c>
      <c r="C206" s="68" t="s">
        <v>119</v>
      </c>
      <c r="D206" s="85">
        <v>1.37</v>
      </c>
      <c r="E206" s="72">
        <v>2.98</v>
      </c>
      <c r="F206" s="72">
        <v>0.88</v>
      </c>
      <c r="G206" s="72">
        <v>35.82</v>
      </c>
      <c r="H206" s="72" t="s">
        <v>63</v>
      </c>
    </row>
    <row r="207" spans="1:8" ht="29.25" customHeight="1" thickBot="1">
      <c r="A207" s="131"/>
      <c r="B207" s="71" t="s">
        <v>120</v>
      </c>
      <c r="C207" s="68">
        <v>200</v>
      </c>
      <c r="D207" s="85">
        <v>1.82</v>
      </c>
      <c r="E207" s="72">
        <v>1.67</v>
      </c>
      <c r="F207" s="72">
        <v>13.22</v>
      </c>
      <c r="G207" s="72">
        <v>75.19</v>
      </c>
      <c r="H207" s="72">
        <v>986</v>
      </c>
    </row>
    <row r="208" spans="1:8" ht="32.25" customHeight="1" thickBot="1">
      <c r="A208" s="131"/>
      <c r="B208" s="71" t="s">
        <v>69</v>
      </c>
      <c r="C208" s="72">
        <v>25</v>
      </c>
      <c r="D208" s="85">
        <v>1.88</v>
      </c>
      <c r="E208" s="72">
        <v>0.25</v>
      </c>
      <c r="F208" s="72">
        <v>12.75</v>
      </c>
      <c r="G208" s="72">
        <v>60.75</v>
      </c>
      <c r="H208" s="72" t="s">
        <v>63</v>
      </c>
    </row>
    <row r="209" spans="1:8" ht="13.5" customHeight="1" thickBot="1">
      <c r="A209" s="131"/>
      <c r="B209" s="71" t="s">
        <v>82</v>
      </c>
      <c r="C209" s="72">
        <v>250</v>
      </c>
      <c r="D209" s="85">
        <v>2.25</v>
      </c>
      <c r="E209" s="72">
        <v>0.75</v>
      </c>
      <c r="F209" s="72">
        <v>31.5</v>
      </c>
      <c r="G209" s="72">
        <v>141.75</v>
      </c>
      <c r="H209" s="72" t="s">
        <v>63</v>
      </c>
    </row>
    <row r="210" spans="1:8" ht="18" customHeight="1" thickBot="1">
      <c r="A210" s="118" t="s">
        <v>11</v>
      </c>
      <c r="B210" s="118"/>
      <c r="C210" s="76">
        <v>700</v>
      </c>
      <c r="D210" s="76">
        <f>SUM(D204:D209)</f>
        <v>18.91</v>
      </c>
      <c r="E210" s="77">
        <f>SUM(E204:E209)</f>
        <v>15.74</v>
      </c>
      <c r="F210" s="77">
        <f>SUM(F204:F209)</f>
        <v>101.55000000000001</v>
      </c>
      <c r="G210" s="77">
        <f>SUM(G204:G209)</f>
        <v>623.44</v>
      </c>
      <c r="H210" s="74"/>
    </row>
    <row r="211" spans="1:8" ht="15.75" thickBot="1">
      <c r="A211" s="124" t="s">
        <v>25</v>
      </c>
      <c r="B211" s="124"/>
      <c r="C211" s="124"/>
      <c r="D211" s="124"/>
      <c r="E211" s="124"/>
      <c r="F211" s="124"/>
      <c r="G211" s="124"/>
      <c r="H211" s="124"/>
    </row>
    <row r="212" spans="1:8" ht="63.75" customHeight="1" thickBot="1">
      <c r="A212" s="124" t="s">
        <v>12</v>
      </c>
      <c r="B212" s="67" t="s">
        <v>200</v>
      </c>
      <c r="C212" s="68" t="s">
        <v>114</v>
      </c>
      <c r="D212" s="84">
        <v>4.8</v>
      </c>
      <c r="E212" s="68">
        <v>6.4</v>
      </c>
      <c r="F212" s="68">
        <v>5.81</v>
      </c>
      <c r="G212" s="68">
        <v>100.05</v>
      </c>
      <c r="H212" s="68" t="s">
        <v>122</v>
      </c>
    </row>
    <row r="213" spans="1:8" ht="57.75" customHeight="1" thickBot="1">
      <c r="A213" s="124"/>
      <c r="B213" s="71" t="s">
        <v>201</v>
      </c>
      <c r="C213" s="72" t="s">
        <v>202</v>
      </c>
      <c r="D213" s="85">
        <v>12.01</v>
      </c>
      <c r="E213" s="72">
        <v>20.41</v>
      </c>
      <c r="F213" s="72">
        <v>6.91</v>
      </c>
      <c r="G213" s="72">
        <v>259.4</v>
      </c>
      <c r="H213" s="72">
        <v>223</v>
      </c>
    </row>
    <row r="214" spans="1:8" ht="38.25" customHeight="1" thickBot="1">
      <c r="A214" s="124"/>
      <c r="B214" s="71" t="s">
        <v>121</v>
      </c>
      <c r="C214" s="72">
        <v>150</v>
      </c>
      <c r="D214" s="85">
        <v>5.42</v>
      </c>
      <c r="E214" s="72">
        <v>4.07</v>
      </c>
      <c r="F214" s="72">
        <v>31.8</v>
      </c>
      <c r="G214" s="72">
        <v>185.45</v>
      </c>
      <c r="H214" s="72">
        <v>307</v>
      </c>
    </row>
    <row r="215" spans="1:8" ht="27.75" customHeight="1" thickBot="1">
      <c r="A215" s="124"/>
      <c r="B215" s="71" t="s">
        <v>86</v>
      </c>
      <c r="C215" s="72">
        <v>200</v>
      </c>
      <c r="D215" s="85">
        <v>0</v>
      </c>
      <c r="E215" s="72">
        <v>0</v>
      </c>
      <c r="F215" s="72">
        <v>21.39</v>
      </c>
      <c r="G215" s="72">
        <v>85.56</v>
      </c>
      <c r="H215" s="72">
        <v>1014</v>
      </c>
    </row>
    <row r="216" spans="1:8" ht="15.75" thickBot="1">
      <c r="A216" s="124"/>
      <c r="B216" s="71" t="s">
        <v>69</v>
      </c>
      <c r="C216" s="72">
        <v>30</v>
      </c>
      <c r="D216" s="85">
        <v>2.25</v>
      </c>
      <c r="E216" s="72">
        <v>0.3</v>
      </c>
      <c r="F216" s="72">
        <v>15.3</v>
      </c>
      <c r="G216" s="72">
        <v>72.9</v>
      </c>
      <c r="H216" s="72" t="s">
        <v>63</v>
      </c>
    </row>
    <row r="217" spans="1:8" ht="15.75" thickBot="1">
      <c r="A217" s="124"/>
      <c r="B217" s="71" t="s">
        <v>70</v>
      </c>
      <c r="C217" s="72">
        <v>20</v>
      </c>
      <c r="D217" s="85">
        <v>1.32</v>
      </c>
      <c r="E217" s="72">
        <v>0.24</v>
      </c>
      <c r="F217" s="72">
        <v>7.92</v>
      </c>
      <c r="G217" s="72">
        <v>39.12</v>
      </c>
      <c r="H217" s="72" t="s">
        <v>63</v>
      </c>
    </row>
    <row r="218" spans="1:8" ht="15.75" thickBot="1">
      <c r="A218" s="124"/>
      <c r="B218" s="71" t="s">
        <v>107</v>
      </c>
      <c r="C218" s="72">
        <v>124</v>
      </c>
      <c r="D218" s="85">
        <v>0.5</v>
      </c>
      <c r="E218" s="72">
        <v>0.5</v>
      </c>
      <c r="F218" s="72">
        <v>12.15</v>
      </c>
      <c r="G218" s="72">
        <v>55.06</v>
      </c>
      <c r="H218" s="86" t="s">
        <v>63</v>
      </c>
    </row>
    <row r="219" spans="1:8" ht="15.75" thickBot="1">
      <c r="A219" s="118" t="s">
        <v>13</v>
      </c>
      <c r="B219" s="118"/>
      <c r="C219" s="76">
        <v>871</v>
      </c>
      <c r="D219" s="76">
        <f>SUM(D212:D218)</f>
        <v>26.299999999999997</v>
      </c>
      <c r="E219" s="77">
        <f>SUM(E212:E218)</f>
        <v>31.92</v>
      </c>
      <c r="F219" s="77">
        <f>SUM(F212:F218)</f>
        <v>101.28</v>
      </c>
      <c r="G219" s="77">
        <f>SUM(G212:G218)</f>
        <v>797.54</v>
      </c>
      <c r="H219" s="77"/>
    </row>
    <row r="220" spans="1:8" ht="15.75" thickBot="1">
      <c r="A220" s="124" t="s">
        <v>26</v>
      </c>
      <c r="B220" s="124"/>
      <c r="C220" s="124"/>
      <c r="D220" s="124"/>
      <c r="E220" s="124"/>
      <c r="F220" s="124"/>
      <c r="G220" s="124"/>
      <c r="H220" s="124"/>
    </row>
    <row r="221" spans="1:8" ht="59.25" customHeight="1" thickBot="1">
      <c r="A221" s="124" t="s">
        <v>12</v>
      </c>
      <c r="B221" s="67" t="s">
        <v>200</v>
      </c>
      <c r="C221" s="68" t="s">
        <v>115</v>
      </c>
      <c r="D221" s="84">
        <v>6</v>
      </c>
      <c r="E221" s="68">
        <v>8</v>
      </c>
      <c r="F221" s="68">
        <v>7.26</v>
      </c>
      <c r="G221" s="68">
        <v>125.06</v>
      </c>
      <c r="H221" s="68" t="s">
        <v>122</v>
      </c>
    </row>
    <row r="222" spans="1:8" ht="52.5" thickBot="1">
      <c r="A222" s="124"/>
      <c r="B222" s="71" t="s">
        <v>203</v>
      </c>
      <c r="C222" s="72" t="s">
        <v>204</v>
      </c>
      <c r="D222" s="85">
        <v>12.76</v>
      </c>
      <c r="E222" s="72">
        <v>21.69</v>
      </c>
      <c r="F222" s="72">
        <v>7.34</v>
      </c>
      <c r="G222" s="72">
        <v>275.61</v>
      </c>
      <c r="H222" s="72">
        <v>223</v>
      </c>
    </row>
    <row r="223" spans="1:8" ht="43.5" customHeight="1" thickBot="1">
      <c r="A223" s="124"/>
      <c r="B223" s="71" t="s">
        <v>121</v>
      </c>
      <c r="C223" s="72">
        <v>180</v>
      </c>
      <c r="D223" s="85">
        <v>6.5</v>
      </c>
      <c r="E223" s="72">
        <v>4.88</v>
      </c>
      <c r="F223" s="72">
        <v>38.16</v>
      </c>
      <c r="G223" s="72">
        <v>222.53</v>
      </c>
      <c r="H223" s="72">
        <v>307</v>
      </c>
    </row>
    <row r="224" spans="1:8" ht="40.5" customHeight="1" thickBot="1">
      <c r="A224" s="124"/>
      <c r="B224" s="71" t="s">
        <v>86</v>
      </c>
      <c r="C224" s="72">
        <v>200</v>
      </c>
      <c r="D224" s="85">
        <v>0</v>
      </c>
      <c r="E224" s="72">
        <v>0</v>
      </c>
      <c r="F224" s="72">
        <v>21.39</v>
      </c>
      <c r="G224" s="72">
        <v>85.56</v>
      </c>
      <c r="H224" s="72">
        <v>1014</v>
      </c>
    </row>
    <row r="225" spans="1:8" ht="15.75" thickBot="1">
      <c r="A225" s="124"/>
      <c r="B225" s="71" t="s">
        <v>69</v>
      </c>
      <c r="C225" s="72">
        <v>30</v>
      </c>
      <c r="D225" s="85">
        <v>2.25</v>
      </c>
      <c r="E225" s="72">
        <v>0.3</v>
      </c>
      <c r="F225" s="72">
        <v>15.3</v>
      </c>
      <c r="G225" s="72">
        <v>72.9</v>
      </c>
      <c r="H225" s="72" t="s">
        <v>63</v>
      </c>
    </row>
    <row r="226" spans="1:8" ht="15.75" thickBot="1">
      <c r="A226" s="124"/>
      <c r="B226" s="71" t="s">
        <v>70</v>
      </c>
      <c r="C226" s="72">
        <v>30</v>
      </c>
      <c r="D226" s="85">
        <v>1.98</v>
      </c>
      <c r="E226" s="72">
        <v>0.36</v>
      </c>
      <c r="F226" s="72">
        <v>11.88</v>
      </c>
      <c r="G226" s="72">
        <v>58.68</v>
      </c>
      <c r="H226" s="86" t="s">
        <v>63</v>
      </c>
    </row>
    <row r="227" spans="1:8" ht="15.75" thickBot="1">
      <c r="A227" s="124"/>
      <c r="B227" s="71" t="s">
        <v>107</v>
      </c>
      <c r="C227" s="72">
        <v>156</v>
      </c>
      <c r="D227" s="85">
        <v>0.62</v>
      </c>
      <c r="E227" s="72">
        <v>0.62</v>
      </c>
      <c r="F227" s="72">
        <v>15.29</v>
      </c>
      <c r="G227" s="72">
        <v>69.26</v>
      </c>
      <c r="H227" s="86"/>
    </row>
    <row r="228" spans="1:8" ht="15.75" thickBot="1">
      <c r="A228" s="118" t="s">
        <v>13</v>
      </c>
      <c r="B228" s="118"/>
      <c r="C228" s="76">
        <v>871</v>
      </c>
      <c r="D228" s="76">
        <f>SUM(D221:D227)</f>
        <v>30.11</v>
      </c>
      <c r="E228" s="77">
        <f>SUM(E221:E227)</f>
        <v>35.849999999999994</v>
      </c>
      <c r="F228" s="77">
        <f>SUM(F221:F227)</f>
        <v>116.62</v>
      </c>
      <c r="G228" s="77">
        <f>SUM(G221:G227)</f>
        <v>909.5999999999999</v>
      </c>
      <c r="H228" s="77"/>
    </row>
    <row r="229" spans="1:8" ht="27" thickBot="1">
      <c r="A229" s="124" t="s">
        <v>14</v>
      </c>
      <c r="B229" s="71" t="s">
        <v>91</v>
      </c>
      <c r="C229" s="59">
        <v>75</v>
      </c>
      <c r="D229" s="59">
        <v>5.1</v>
      </c>
      <c r="E229" s="59">
        <v>5.4</v>
      </c>
      <c r="F229" s="59">
        <v>41.7</v>
      </c>
      <c r="G229" s="59">
        <v>237</v>
      </c>
      <c r="H229" s="59">
        <v>338</v>
      </c>
    </row>
    <row r="230" spans="1:8" ht="15" customHeight="1" thickBot="1">
      <c r="A230" s="124"/>
      <c r="B230" s="71" t="s">
        <v>142</v>
      </c>
      <c r="C230" s="59" t="s">
        <v>76</v>
      </c>
      <c r="D230" s="85">
        <v>1.36</v>
      </c>
      <c r="E230" s="72">
        <v>1.41</v>
      </c>
      <c r="F230" s="72">
        <v>2.14</v>
      </c>
      <c r="G230" s="72">
        <v>26.69</v>
      </c>
      <c r="H230" s="59">
        <v>603</v>
      </c>
    </row>
    <row r="231" spans="1:8" ht="15">
      <c r="A231" s="26" t="s">
        <v>15</v>
      </c>
      <c r="B231" s="42"/>
      <c r="C231" s="113">
        <v>275</v>
      </c>
      <c r="D231" s="113">
        <v>5.1</v>
      </c>
      <c r="E231" s="113">
        <v>5.4</v>
      </c>
      <c r="F231" s="113">
        <v>65.7</v>
      </c>
      <c r="G231" s="113">
        <v>328</v>
      </c>
      <c r="H231" s="18"/>
    </row>
    <row r="232" spans="1:8" ht="15">
      <c r="A232" s="27" t="s">
        <v>37</v>
      </c>
      <c r="B232" s="27"/>
      <c r="C232" s="23"/>
      <c r="D232" s="22">
        <f>D231+D219+D202</f>
        <v>48.75</v>
      </c>
      <c r="E232" s="22">
        <f>E231+E219+E202</f>
        <v>52.089999999999996</v>
      </c>
      <c r="F232" s="22">
        <f>F231+F219+F202</f>
        <v>257.06</v>
      </c>
      <c r="G232" s="22">
        <f>G231+G219+G202</f>
        <v>1688.18</v>
      </c>
      <c r="H232" s="40"/>
    </row>
    <row r="233" spans="1:8" ht="15">
      <c r="A233" s="29" t="s">
        <v>38</v>
      </c>
      <c r="B233" s="27"/>
      <c r="C233" s="28"/>
      <c r="D233" s="31">
        <f>D231+D228+D210</f>
        <v>54.120000000000005</v>
      </c>
      <c r="E233" s="31">
        <f>E231+E228+E210</f>
        <v>56.989999999999995</v>
      </c>
      <c r="F233" s="31">
        <f>F231+F228+F210</f>
        <v>283.87</v>
      </c>
      <c r="G233" s="31">
        <f>G231+G228+G210</f>
        <v>1861.04</v>
      </c>
      <c r="H233" s="30"/>
    </row>
    <row r="234" spans="1:8" ht="15">
      <c r="A234" s="127" t="s">
        <v>54</v>
      </c>
      <c r="B234" s="127"/>
      <c r="C234" s="127"/>
      <c r="D234" s="127"/>
      <c r="E234" s="127"/>
      <c r="F234" s="127"/>
      <c r="G234" s="127"/>
      <c r="H234" s="127"/>
    </row>
    <row r="235" spans="1:8" ht="15.75" thickBot="1">
      <c r="A235" s="142" t="s">
        <v>25</v>
      </c>
      <c r="B235" s="142"/>
      <c r="C235" s="142"/>
      <c r="D235" s="142"/>
      <c r="E235" s="142"/>
      <c r="F235" s="142"/>
      <c r="G235" s="142"/>
      <c r="H235" s="142"/>
    </row>
    <row r="236" spans="1:8" ht="62.25" customHeight="1" thickBot="1">
      <c r="A236" s="124" t="s">
        <v>8</v>
      </c>
      <c r="B236" s="67" t="s">
        <v>205</v>
      </c>
      <c r="C236" s="68">
        <v>110</v>
      </c>
      <c r="D236" s="84">
        <v>12.25</v>
      </c>
      <c r="E236" s="68">
        <v>19.82</v>
      </c>
      <c r="F236" s="68">
        <v>12.49</v>
      </c>
      <c r="G236" s="68">
        <v>277.29</v>
      </c>
      <c r="H236" s="68">
        <v>1055</v>
      </c>
    </row>
    <row r="237" spans="1:8" ht="42" customHeight="1" thickBot="1">
      <c r="A237" s="124"/>
      <c r="B237" s="71" t="s">
        <v>123</v>
      </c>
      <c r="C237" s="72">
        <v>150</v>
      </c>
      <c r="D237" s="85">
        <v>3.39</v>
      </c>
      <c r="E237" s="72">
        <v>4.11</v>
      </c>
      <c r="F237" s="72">
        <v>20.67</v>
      </c>
      <c r="G237" s="72">
        <v>133.23</v>
      </c>
      <c r="H237" s="72">
        <v>676</v>
      </c>
    </row>
    <row r="238" spans="1:8" ht="31.5" customHeight="1" thickBot="1">
      <c r="A238" s="124"/>
      <c r="B238" s="71" t="s">
        <v>90</v>
      </c>
      <c r="C238" s="72">
        <v>200</v>
      </c>
      <c r="D238" s="85">
        <v>0.1</v>
      </c>
      <c r="E238" s="72">
        <v>0.43</v>
      </c>
      <c r="F238" s="72">
        <v>21.06</v>
      </c>
      <c r="G238" s="72">
        <v>88.51</v>
      </c>
      <c r="H238" s="72">
        <v>435</v>
      </c>
    </row>
    <row r="239" spans="1:8" ht="18" customHeight="1" thickBot="1">
      <c r="A239" s="124"/>
      <c r="B239" s="71" t="s">
        <v>69</v>
      </c>
      <c r="C239" s="72">
        <v>27</v>
      </c>
      <c r="D239" s="85">
        <v>2.03</v>
      </c>
      <c r="E239" s="72">
        <v>0.27</v>
      </c>
      <c r="F239" s="72">
        <v>13.77</v>
      </c>
      <c r="G239" s="72">
        <v>65.61</v>
      </c>
      <c r="H239" s="72" t="s">
        <v>63</v>
      </c>
    </row>
    <row r="240" spans="1:8" ht="22.5" customHeight="1" thickBot="1">
      <c r="A240" s="124"/>
      <c r="B240" s="71" t="s">
        <v>134</v>
      </c>
      <c r="C240" s="72">
        <v>176</v>
      </c>
      <c r="D240" s="85">
        <v>0.7</v>
      </c>
      <c r="E240" s="72">
        <v>0.53</v>
      </c>
      <c r="F240" s="72">
        <v>18.13</v>
      </c>
      <c r="G240" s="72">
        <v>80.08</v>
      </c>
      <c r="H240" s="72">
        <v>368</v>
      </c>
    </row>
    <row r="241" spans="1:8" ht="17.25" customHeight="1" thickBot="1">
      <c r="A241" s="118" t="s">
        <v>11</v>
      </c>
      <c r="B241" s="118"/>
      <c r="C241" s="76">
        <v>651</v>
      </c>
      <c r="D241" s="76">
        <f>SUM(D236:D240)</f>
        <v>18.47</v>
      </c>
      <c r="E241" s="77">
        <f>SUM(E236:E240)</f>
        <v>25.16</v>
      </c>
      <c r="F241" s="77">
        <f>SUM(F236:F240)</f>
        <v>86.11999999999999</v>
      </c>
      <c r="G241" s="77">
        <f>SUM(G236:G240)</f>
        <v>644.72</v>
      </c>
      <c r="H241" s="77"/>
    </row>
    <row r="242" spans="1:8" ht="20.25" customHeight="1" thickBot="1">
      <c r="A242" s="124" t="s">
        <v>26</v>
      </c>
      <c r="B242" s="145"/>
      <c r="C242" s="145"/>
      <c r="D242" s="145"/>
      <c r="E242" s="145"/>
      <c r="F242" s="145"/>
      <c r="G242" s="145"/>
      <c r="H242" s="145"/>
    </row>
    <row r="243" spans="1:8" ht="63.75" customHeight="1" thickBot="1">
      <c r="A243" s="124" t="s">
        <v>8</v>
      </c>
      <c r="B243" s="67" t="s">
        <v>206</v>
      </c>
      <c r="C243" s="68">
        <v>120</v>
      </c>
      <c r="D243" s="84">
        <v>13.36</v>
      </c>
      <c r="E243" s="68">
        <v>21.62</v>
      </c>
      <c r="F243" s="68">
        <v>13.62</v>
      </c>
      <c r="G243" s="68">
        <v>302.5</v>
      </c>
      <c r="H243" s="68">
        <v>1055</v>
      </c>
    </row>
    <row r="244" spans="1:8" ht="46.5" customHeight="1" thickBot="1">
      <c r="A244" s="124"/>
      <c r="B244" s="71" t="s">
        <v>123</v>
      </c>
      <c r="C244" s="72">
        <v>180</v>
      </c>
      <c r="D244" s="85">
        <v>4.07</v>
      </c>
      <c r="E244" s="72">
        <v>4.93</v>
      </c>
      <c r="F244" s="72">
        <v>24.8</v>
      </c>
      <c r="G244" s="72">
        <v>151.88</v>
      </c>
      <c r="H244" s="72">
        <v>676</v>
      </c>
    </row>
    <row r="245" spans="1:8" ht="30" customHeight="1" thickBot="1">
      <c r="A245" s="124"/>
      <c r="B245" s="71" t="s">
        <v>90</v>
      </c>
      <c r="C245" s="72">
        <v>200</v>
      </c>
      <c r="D245" s="85">
        <v>0.1</v>
      </c>
      <c r="E245" s="72">
        <v>0.43</v>
      </c>
      <c r="F245" s="72">
        <v>21.06</v>
      </c>
      <c r="G245" s="72">
        <v>88.51</v>
      </c>
      <c r="H245" s="72">
        <v>435</v>
      </c>
    </row>
    <row r="246" spans="1:8" ht="15.75" thickBot="1">
      <c r="A246" s="124"/>
      <c r="B246" s="71" t="s">
        <v>69</v>
      </c>
      <c r="C246" s="72">
        <v>35</v>
      </c>
      <c r="D246" s="85">
        <v>2.63</v>
      </c>
      <c r="E246" s="72">
        <v>0.35</v>
      </c>
      <c r="F246" s="72">
        <v>17.85</v>
      </c>
      <c r="G246" s="72">
        <v>85.05</v>
      </c>
      <c r="H246" s="86" t="s">
        <v>63</v>
      </c>
    </row>
    <row r="247" spans="1:8" ht="15.75" thickBot="1">
      <c r="A247" s="124"/>
      <c r="B247" s="71" t="s">
        <v>134</v>
      </c>
      <c r="C247" s="72">
        <v>191</v>
      </c>
      <c r="D247" s="85">
        <v>0.76</v>
      </c>
      <c r="E247" s="72">
        <v>0.57</v>
      </c>
      <c r="F247" s="72">
        <v>19.67</v>
      </c>
      <c r="G247" s="72">
        <v>86.91</v>
      </c>
      <c r="H247" s="72">
        <v>368</v>
      </c>
    </row>
    <row r="248" spans="1:8" ht="15.75" customHeight="1" thickBot="1">
      <c r="A248" s="118" t="s">
        <v>11</v>
      </c>
      <c r="B248" s="118"/>
      <c r="C248" s="76">
        <v>717</v>
      </c>
      <c r="D248" s="76">
        <f>SUM(D243:D247)</f>
        <v>20.92</v>
      </c>
      <c r="E248" s="77">
        <f>SUM(E243:E247)</f>
        <v>27.900000000000002</v>
      </c>
      <c r="F248" s="77">
        <f>SUM(F243:F247)</f>
        <v>97.00000000000001</v>
      </c>
      <c r="G248" s="77">
        <f>SUM(G243:G247)</f>
        <v>714.8499999999999</v>
      </c>
      <c r="H248" s="77"/>
    </row>
    <row r="249" spans="1:8" ht="19.5" customHeight="1" thickBot="1">
      <c r="A249" s="124" t="s">
        <v>25</v>
      </c>
      <c r="B249" s="145"/>
      <c r="C249" s="145"/>
      <c r="D249" s="145"/>
      <c r="E249" s="145"/>
      <c r="F249" s="145"/>
      <c r="G249" s="145"/>
      <c r="H249" s="145"/>
    </row>
    <row r="250" spans="1:8" ht="66" customHeight="1" thickBot="1">
      <c r="A250" s="124" t="s">
        <v>12</v>
      </c>
      <c r="B250" s="67" t="s">
        <v>139</v>
      </c>
      <c r="C250" s="68" t="s">
        <v>114</v>
      </c>
      <c r="D250" s="84">
        <v>4.75</v>
      </c>
      <c r="E250" s="68">
        <v>4.16</v>
      </c>
      <c r="F250" s="68">
        <v>15.17</v>
      </c>
      <c r="G250" s="68">
        <v>117.14</v>
      </c>
      <c r="H250" s="68" t="s">
        <v>141</v>
      </c>
    </row>
    <row r="251" spans="1:8" ht="36.75" customHeight="1" thickBot="1">
      <c r="A251" s="124"/>
      <c r="B251" s="71" t="s">
        <v>207</v>
      </c>
      <c r="C251" s="72" t="s">
        <v>79</v>
      </c>
      <c r="D251" s="85">
        <v>13.76</v>
      </c>
      <c r="E251" s="72">
        <v>4</v>
      </c>
      <c r="F251" s="72">
        <v>9.63</v>
      </c>
      <c r="G251" s="72">
        <v>129.55</v>
      </c>
      <c r="H251" s="72">
        <v>626</v>
      </c>
    </row>
    <row r="252" spans="1:8" ht="33" customHeight="1" thickBot="1">
      <c r="A252" s="124"/>
      <c r="B252" s="71" t="s">
        <v>164</v>
      </c>
      <c r="C252" s="72">
        <v>150</v>
      </c>
      <c r="D252" s="85">
        <v>3.09</v>
      </c>
      <c r="E252" s="72">
        <v>4.47</v>
      </c>
      <c r="F252" s="72">
        <v>20.1</v>
      </c>
      <c r="G252" s="72">
        <v>132.99</v>
      </c>
      <c r="H252" s="72">
        <v>371</v>
      </c>
    </row>
    <row r="253" spans="1:8" ht="42.75" customHeight="1" thickBot="1">
      <c r="A253" s="124"/>
      <c r="B253" s="71" t="s">
        <v>140</v>
      </c>
      <c r="C253" s="72">
        <v>200</v>
      </c>
      <c r="D253" s="85">
        <v>0.57</v>
      </c>
      <c r="E253" s="72">
        <v>0</v>
      </c>
      <c r="F253" s="88">
        <v>19.55</v>
      </c>
      <c r="G253" s="72">
        <v>80.48</v>
      </c>
      <c r="H253" s="72" t="s">
        <v>75</v>
      </c>
    </row>
    <row r="254" spans="1:8" ht="42.75" customHeight="1" thickBot="1">
      <c r="A254" s="124"/>
      <c r="B254" s="71" t="s">
        <v>69</v>
      </c>
      <c r="C254" s="72">
        <v>29</v>
      </c>
      <c r="D254" s="85">
        <v>2.18</v>
      </c>
      <c r="E254" s="72">
        <v>0.29</v>
      </c>
      <c r="F254" s="88">
        <v>14.79</v>
      </c>
      <c r="G254" s="72">
        <v>70.47</v>
      </c>
      <c r="H254" s="72"/>
    </row>
    <row r="255" spans="1:8" ht="42.75" customHeight="1" thickBot="1">
      <c r="A255" s="124"/>
      <c r="B255" s="71" t="s">
        <v>70</v>
      </c>
      <c r="C255" s="72">
        <v>20</v>
      </c>
      <c r="D255" s="85">
        <v>1.32</v>
      </c>
      <c r="E255" s="72">
        <v>0.24</v>
      </c>
      <c r="F255" s="88">
        <v>7.92</v>
      </c>
      <c r="G255" s="72">
        <v>39.12</v>
      </c>
      <c r="H255" s="72"/>
    </row>
    <row r="256" spans="1:8" ht="15.75" thickBot="1">
      <c r="A256" s="124"/>
      <c r="B256" s="71" t="s">
        <v>78</v>
      </c>
      <c r="C256" s="72" t="s">
        <v>64</v>
      </c>
      <c r="D256" s="85">
        <v>1.4</v>
      </c>
      <c r="E256" s="72">
        <v>0.4</v>
      </c>
      <c r="F256" s="72">
        <v>22.8</v>
      </c>
      <c r="G256" s="72">
        <v>100.4</v>
      </c>
      <c r="H256" s="72" t="s">
        <v>63</v>
      </c>
    </row>
    <row r="257" spans="1:18" ht="16.5" thickBot="1">
      <c r="A257" s="24" t="s">
        <v>13</v>
      </c>
      <c r="B257" s="42"/>
      <c r="C257" s="76">
        <v>801</v>
      </c>
      <c r="D257" s="76">
        <f>SUM(D250:D256)</f>
        <v>27.069999999999997</v>
      </c>
      <c r="E257" s="77">
        <f>SUM(E250:E256)</f>
        <v>13.559999999999999</v>
      </c>
      <c r="F257" s="77">
        <f>SUM(F250:F256)</f>
        <v>109.96000000000001</v>
      </c>
      <c r="G257" s="77">
        <f>SUM(G250:G256)</f>
        <v>670.15</v>
      </c>
      <c r="H257" s="77"/>
      <c r="R257" s="16"/>
    </row>
    <row r="258" spans="1:18" ht="15" customHeight="1" thickBot="1">
      <c r="A258" s="124" t="s">
        <v>26</v>
      </c>
      <c r="B258" s="145"/>
      <c r="C258" s="145"/>
      <c r="D258" s="145"/>
      <c r="E258" s="145"/>
      <c r="F258" s="145"/>
      <c r="G258" s="145"/>
      <c r="H258" s="145"/>
      <c r="R258" s="6"/>
    </row>
    <row r="259" spans="1:18" ht="55.5" customHeight="1" thickBot="1">
      <c r="A259" s="124" t="s">
        <v>12</v>
      </c>
      <c r="B259" s="67" t="s">
        <v>139</v>
      </c>
      <c r="C259" s="68" t="s">
        <v>115</v>
      </c>
      <c r="D259" s="89">
        <v>5.93</v>
      </c>
      <c r="E259" s="82">
        <v>5.2</v>
      </c>
      <c r="F259" s="82">
        <v>18.96</v>
      </c>
      <c r="G259" s="82">
        <v>146.43</v>
      </c>
      <c r="H259" s="82" t="s">
        <v>141</v>
      </c>
      <c r="R259" s="6"/>
    </row>
    <row r="260" spans="1:18" ht="45" customHeight="1" thickBot="1">
      <c r="A260" s="124"/>
      <c r="B260" s="71" t="s">
        <v>207</v>
      </c>
      <c r="C260" s="72" t="s">
        <v>80</v>
      </c>
      <c r="D260" s="90">
        <v>14.48</v>
      </c>
      <c r="E260" s="83">
        <v>4.21</v>
      </c>
      <c r="F260" s="83">
        <v>10.14</v>
      </c>
      <c r="G260" s="83">
        <v>136.37</v>
      </c>
      <c r="H260" s="83">
        <v>626</v>
      </c>
      <c r="R260" s="6"/>
    </row>
    <row r="261" spans="1:18" ht="36" customHeight="1" thickBot="1">
      <c r="A261" s="124"/>
      <c r="B261" s="71" t="s">
        <v>164</v>
      </c>
      <c r="C261" s="72">
        <v>180</v>
      </c>
      <c r="D261" s="90">
        <v>3.71</v>
      </c>
      <c r="E261" s="83">
        <v>5.36</v>
      </c>
      <c r="F261" s="83">
        <v>24.12</v>
      </c>
      <c r="G261" s="83">
        <v>159.59</v>
      </c>
      <c r="H261" s="83">
        <v>371</v>
      </c>
      <c r="R261" s="6"/>
    </row>
    <row r="262" spans="1:18" ht="43.5" customHeight="1" thickBot="1">
      <c r="A262" s="124"/>
      <c r="B262" s="71" t="s">
        <v>140</v>
      </c>
      <c r="C262" s="72">
        <v>200</v>
      </c>
      <c r="D262" s="90">
        <v>0.57</v>
      </c>
      <c r="E262" s="83">
        <v>0</v>
      </c>
      <c r="F262" s="83">
        <v>19.55</v>
      </c>
      <c r="G262" s="83">
        <v>80.48</v>
      </c>
      <c r="H262" s="83" t="s">
        <v>75</v>
      </c>
      <c r="R262" s="6"/>
    </row>
    <row r="263" spans="1:18" ht="36" customHeight="1" thickBot="1">
      <c r="A263" s="124"/>
      <c r="B263" s="71" t="s">
        <v>69</v>
      </c>
      <c r="C263" s="72">
        <v>38</v>
      </c>
      <c r="D263" s="90">
        <v>2.85</v>
      </c>
      <c r="E263" s="83">
        <v>0.38</v>
      </c>
      <c r="F263" s="83">
        <v>19.38</v>
      </c>
      <c r="G263" s="83">
        <v>93.34</v>
      </c>
      <c r="H263" s="83" t="s">
        <v>63</v>
      </c>
      <c r="R263" s="6"/>
    </row>
    <row r="264" spans="1:18" ht="42" customHeight="1" thickBot="1">
      <c r="A264" s="124"/>
      <c r="B264" s="71" t="s">
        <v>70</v>
      </c>
      <c r="C264" s="72">
        <v>30</v>
      </c>
      <c r="D264" s="90">
        <v>1.98</v>
      </c>
      <c r="E264" s="83">
        <v>0.36</v>
      </c>
      <c r="F264" s="83">
        <v>11.88</v>
      </c>
      <c r="G264" s="83">
        <v>58.68</v>
      </c>
      <c r="H264" s="83" t="s">
        <v>63</v>
      </c>
      <c r="R264" s="6"/>
    </row>
    <row r="265" spans="1:18" ht="15" customHeight="1" thickBot="1">
      <c r="A265" s="124"/>
      <c r="B265" s="71" t="s">
        <v>78</v>
      </c>
      <c r="C265" s="72" t="s">
        <v>64</v>
      </c>
      <c r="D265" s="90">
        <v>1.4</v>
      </c>
      <c r="E265" s="83">
        <v>0.4</v>
      </c>
      <c r="F265" s="83">
        <v>22.8</v>
      </c>
      <c r="G265" s="83">
        <v>100.4</v>
      </c>
      <c r="H265" s="83" t="s">
        <v>63</v>
      </c>
      <c r="R265" s="6"/>
    </row>
    <row r="266" spans="1:18" ht="16.5" thickBot="1">
      <c r="A266" s="118" t="s">
        <v>13</v>
      </c>
      <c r="B266" s="118"/>
      <c r="C266" s="76">
        <v>1075</v>
      </c>
      <c r="D266" s="76">
        <f>SUM(D259:D265)</f>
        <v>30.92</v>
      </c>
      <c r="E266" s="77">
        <f>SUM(E259:E265)</f>
        <v>15.91</v>
      </c>
      <c r="F266" s="77">
        <f>SUM(F259:F265)</f>
        <v>126.82999999999998</v>
      </c>
      <c r="G266" s="77">
        <f>SUM(G259:G265)</f>
        <v>775.29</v>
      </c>
      <c r="H266" s="74"/>
      <c r="J266" s="6"/>
      <c r="K266" s="17"/>
      <c r="L266" s="6"/>
      <c r="M266" s="6"/>
      <c r="N266" s="6"/>
      <c r="O266" s="6"/>
      <c r="P266" s="6"/>
      <c r="Q266" s="6"/>
      <c r="R266" s="6"/>
    </row>
    <row r="267" spans="1:18" ht="25.5">
      <c r="A267" s="124" t="s">
        <v>14</v>
      </c>
      <c r="B267" s="98" t="s">
        <v>92</v>
      </c>
      <c r="C267" s="99">
        <v>75</v>
      </c>
      <c r="D267" s="59">
        <v>4.11</v>
      </c>
      <c r="E267" s="59">
        <v>6.15</v>
      </c>
      <c r="F267" s="59">
        <v>31.37</v>
      </c>
      <c r="G267" s="59">
        <v>197.27</v>
      </c>
      <c r="H267" s="59">
        <v>431</v>
      </c>
      <c r="J267" s="6"/>
      <c r="K267" s="17"/>
      <c r="L267" s="6"/>
      <c r="M267" s="6"/>
      <c r="N267" s="6"/>
      <c r="O267" s="6"/>
      <c r="P267" s="6"/>
      <c r="Q267" s="6"/>
      <c r="R267" s="6"/>
    </row>
    <row r="268" spans="1:8" ht="15">
      <c r="A268" s="124"/>
      <c r="B268" s="98" t="s">
        <v>143</v>
      </c>
      <c r="C268" s="99" t="s">
        <v>62</v>
      </c>
      <c r="D268" s="59">
        <v>0.04</v>
      </c>
      <c r="E268" s="59">
        <v>0</v>
      </c>
      <c r="F268" s="59">
        <v>9.19</v>
      </c>
      <c r="G268" s="59">
        <v>36.92</v>
      </c>
      <c r="H268" s="59" t="s">
        <v>63</v>
      </c>
    </row>
    <row r="269" spans="1:8" ht="15">
      <c r="A269" s="125" t="s">
        <v>15</v>
      </c>
      <c r="B269" s="126"/>
      <c r="C269" s="113">
        <v>275</v>
      </c>
      <c r="D269" s="113">
        <v>9.04</v>
      </c>
      <c r="E269" s="113">
        <v>8.035</v>
      </c>
      <c r="F269" s="113">
        <v>51.56</v>
      </c>
      <c r="G269" s="113">
        <f>SUM(G267:G268)</f>
        <v>234.19</v>
      </c>
      <c r="H269" s="54"/>
    </row>
    <row r="270" spans="1:8" ht="15">
      <c r="A270" s="129" t="s">
        <v>39</v>
      </c>
      <c r="B270" s="129"/>
      <c r="C270" s="55"/>
      <c r="D270" s="56">
        <f>D269+D362+D348</f>
        <v>59.54999999999999</v>
      </c>
      <c r="E270" s="56">
        <f>E269+E362+E348</f>
        <v>60.155</v>
      </c>
      <c r="F270" s="56">
        <f>F269+F362+F348</f>
        <v>191.31</v>
      </c>
      <c r="G270" s="56">
        <f>G269+G257+G241</f>
        <v>1549.06</v>
      </c>
      <c r="H270" s="40"/>
    </row>
    <row r="271" spans="1:8" ht="15">
      <c r="A271" s="29" t="s">
        <v>40</v>
      </c>
      <c r="B271" s="29"/>
      <c r="C271" s="28"/>
      <c r="D271" s="31">
        <f>D269+D370+D354</f>
        <v>65.82</v>
      </c>
      <c r="E271" s="31">
        <f>E269+E370+E354</f>
        <v>68.195</v>
      </c>
      <c r="F271" s="31">
        <f>F269+F370+F354</f>
        <v>209.79000000000002</v>
      </c>
      <c r="G271" s="31">
        <f>G269+G266+G248</f>
        <v>1724.33</v>
      </c>
      <c r="H271" s="30"/>
    </row>
    <row r="272" spans="1:8" ht="15">
      <c r="A272" s="127" t="s">
        <v>57</v>
      </c>
      <c r="B272" s="127"/>
      <c r="C272" s="127"/>
      <c r="D272" s="127"/>
      <c r="E272" s="127"/>
      <c r="F272" s="127"/>
      <c r="G272" s="127"/>
      <c r="H272" s="127"/>
    </row>
    <row r="273" spans="1:8" ht="15.75" customHeight="1" thickBot="1">
      <c r="A273" s="142" t="s">
        <v>25</v>
      </c>
      <c r="B273" s="143"/>
      <c r="C273" s="143"/>
      <c r="D273" s="143"/>
      <c r="E273" s="143"/>
      <c r="F273" s="143"/>
      <c r="G273" s="143"/>
      <c r="H273" s="143"/>
    </row>
    <row r="274" spans="1:8" ht="34.5" customHeight="1" thickBot="1">
      <c r="A274" s="124" t="s">
        <v>8</v>
      </c>
      <c r="B274" s="67" t="s">
        <v>208</v>
      </c>
      <c r="C274" s="114">
        <v>47408</v>
      </c>
      <c r="D274" s="84">
        <v>7.22</v>
      </c>
      <c r="E274" s="68">
        <v>12.28</v>
      </c>
      <c r="F274" s="68">
        <v>13.43</v>
      </c>
      <c r="G274" s="68">
        <v>193.13</v>
      </c>
      <c r="H274" s="68">
        <v>893</v>
      </c>
    </row>
    <row r="275" spans="1:8" ht="58.5" customHeight="1" thickBot="1">
      <c r="A275" s="124"/>
      <c r="B275" s="71" t="s">
        <v>128</v>
      </c>
      <c r="C275" s="72" t="s">
        <v>129</v>
      </c>
      <c r="D275" s="85">
        <v>20.25</v>
      </c>
      <c r="E275" s="72">
        <v>7.47</v>
      </c>
      <c r="F275" s="72">
        <v>40.29</v>
      </c>
      <c r="G275" s="72">
        <v>309.36</v>
      </c>
      <c r="H275" s="72">
        <v>1013</v>
      </c>
    </row>
    <row r="276" spans="1:8" ht="18" customHeight="1" thickBot="1">
      <c r="A276" s="124"/>
      <c r="B276" s="71" t="s">
        <v>130</v>
      </c>
      <c r="C276" s="72">
        <v>200</v>
      </c>
      <c r="D276" s="85">
        <v>0.19</v>
      </c>
      <c r="E276" s="72">
        <v>0.04</v>
      </c>
      <c r="F276" s="72">
        <v>0.03</v>
      </c>
      <c r="G276" s="72">
        <v>1.33</v>
      </c>
      <c r="H276" s="72">
        <v>1009</v>
      </c>
    </row>
    <row r="277" spans="1:8" ht="15" customHeight="1" thickBot="1">
      <c r="A277" s="118" t="s">
        <v>11</v>
      </c>
      <c r="B277" s="118"/>
      <c r="C277" s="75">
        <v>423</v>
      </c>
      <c r="D277" s="76">
        <f>SUM(D274:D276)</f>
        <v>27.66</v>
      </c>
      <c r="E277" s="77">
        <f>SUM(E274:E276)</f>
        <v>19.79</v>
      </c>
      <c r="F277" s="77">
        <f>SUM(F274:F276)</f>
        <v>53.75</v>
      </c>
      <c r="G277" s="77">
        <f>SUM(G274:G276)</f>
        <v>503.82</v>
      </c>
      <c r="H277" s="74" t="s">
        <v>63</v>
      </c>
    </row>
    <row r="278" spans="1:8" ht="23.25" customHeight="1" thickBot="1">
      <c r="A278" s="124" t="s">
        <v>26</v>
      </c>
      <c r="B278" s="124"/>
      <c r="C278" s="124"/>
      <c r="D278" s="124"/>
      <c r="E278" s="124"/>
      <c r="F278" s="124"/>
      <c r="G278" s="124"/>
      <c r="H278" s="124"/>
    </row>
    <row r="279" spans="1:8" ht="33" customHeight="1" thickBot="1">
      <c r="A279" s="124" t="s">
        <v>8</v>
      </c>
      <c r="B279" s="67" t="s">
        <v>208</v>
      </c>
      <c r="C279" s="115">
        <v>47407</v>
      </c>
      <c r="D279" s="85">
        <v>7.09</v>
      </c>
      <c r="E279" s="72">
        <v>12.06</v>
      </c>
      <c r="F279" s="72">
        <v>13.19</v>
      </c>
      <c r="G279" s="72">
        <v>189.68</v>
      </c>
      <c r="H279" s="72">
        <v>893</v>
      </c>
    </row>
    <row r="280" spans="1:8" ht="57" customHeight="1" thickBot="1">
      <c r="A280" s="124"/>
      <c r="B280" s="71" t="s">
        <v>128</v>
      </c>
      <c r="C280" s="72" t="s">
        <v>131</v>
      </c>
      <c r="D280" s="85">
        <v>22.27</v>
      </c>
      <c r="E280" s="72">
        <v>8.21</v>
      </c>
      <c r="F280" s="72">
        <v>44.32</v>
      </c>
      <c r="G280" s="72">
        <v>340.29</v>
      </c>
      <c r="H280" s="72">
        <v>1013</v>
      </c>
    </row>
    <row r="281" spans="1:8" ht="22.5" customHeight="1" thickBot="1">
      <c r="A281" s="124"/>
      <c r="B281" s="71" t="s">
        <v>130</v>
      </c>
      <c r="C281" s="72">
        <v>200</v>
      </c>
      <c r="D281" s="85">
        <v>0.19</v>
      </c>
      <c r="E281" s="72">
        <v>0.04</v>
      </c>
      <c r="F281" s="72">
        <v>0.03</v>
      </c>
      <c r="G281" s="72">
        <v>1.33</v>
      </c>
      <c r="H281" s="72">
        <v>1009</v>
      </c>
    </row>
    <row r="282" spans="1:8" ht="21" customHeight="1" thickBot="1">
      <c r="A282" s="118" t="s">
        <v>11</v>
      </c>
      <c r="B282" s="118"/>
      <c r="C282" s="76">
        <v>425</v>
      </c>
      <c r="D282" s="76">
        <f>SUM(D279:D281)</f>
        <v>29.55</v>
      </c>
      <c r="E282" s="77">
        <f>SUM(E279:E281)</f>
        <v>20.310000000000002</v>
      </c>
      <c r="F282" s="77">
        <f>SUM(F279:F281)</f>
        <v>57.54</v>
      </c>
      <c r="G282" s="77">
        <f>SUM(G279:G281)</f>
        <v>531.3000000000001</v>
      </c>
      <c r="H282" s="74"/>
    </row>
    <row r="283" spans="1:8" ht="15.75" thickBot="1">
      <c r="A283" s="124" t="s">
        <v>25</v>
      </c>
      <c r="B283" s="145"/>
      <c r="C283" s="145"/>
      <c r="D283" s="145"/>
      <c r="E283" s="145"/>
      <c r="F283" s="145"/>
      <c r="G283" s="145"/>
      <c r="H283" s="145"/>
    </row>
    <row r="284" spans="1:8" ht="42.75" customHeight="1" thickBot="1">
      <c r="A284" s="124" t="s">
        <v>12</v>
      </c>
      <c r="B284" s="67" t="s">
        <v>88</v>
      </c>
      <c r="C284" s="68" t="s">
        <v>114</v>
      </c>
      <c r="D284" s="84">
        <v>4.37</v>
      </c>
      <c r="E284" s="68">
        <v>8.02</v>
      </c>
      <c r="F284" s="68">
        <v>13</v>
      </c>
      <c r="G284" s="68">
        <v>141.62</v>
      </c>
      <c r="H284" s="68">
        <v>17</v>
      </c>
    </row>
    <row r="285" spans="1:8" ht="40.5" customHeight="1" thickBot="1">
      <c r="A285" s="124"/>
      <c r="B285" s="71" t="s">
        <v>209</v>
      </c>
      <c r="C285" s="72">
        <v>90</v>
      </c>
      <c r="D285" s="85">
        <v>17.46</v>
      </c>
      <c r="E285" s="72">
        <v>6.65</v>
      </c>
      <c r="F285" s="72">
        <v>12.38</v>
      </c>
      <c r="G285" s="72">
        <v>179.2</v>
      </c>
      <c r="H285" s="72">
        <v>973</v>
      </c>
    </row>
    <row r="286" spans="1:8" ht="28.5" customHeight="1" thickBot="1">
      <c r="A286" s="124"/>
      <c r="B286" s="71" t="s">
        <v>132</v>
      </c>
      <c r="C286" s="72">
        <v>180</v>
      </c>
      <c r="D286" s="85">
        <v>5.56</v>
      </c>
      <c r="E286" s="72">
        <v>5.06</v>
      </c>
      <c r="F286" s="72">
        <v>42.67</v>
      </c>
      <c r="G286" s="72">
        <v>238.49</v>
      </c>
      <c r="H286" s="72">
        <v>310</v>
      </c>
    </row>
    <row r="287" spans="1:8" ht="15" customHeight="1" thickBot="1">
      <c r="A287" s="124"/>
      <c r="B287" s="71" t="s">
        <v>89</v>
      </c>
      <c r="C287" s="72">
        <v>200</v>
      </c>
      <c r="D287" s="85">
        <v>0.21</v>
      </c>
      <c r="E287" s="72">
        <v>0.07</v>
      </c>
      <c r="F287" s="72">
        <v>13.13</v>
      </c>
      <c r="G287" s="72">
        <v>53.99</v>
      </c>
      <c r="H287" s="72">
        <v>667</v>
      </c>
    </row>
    <row r="288" spans="1:8" ht="15.75" thickBot="1">
      <c r="A288" s="124"/>
      <c r="B288" s="71" t="s">
        <v>69</v>
      </c>
      <c r="C288" s="72">
        <v>33</v>
      </c>
      <c r="D288" s="85">
        <v>2.48</v>
      </c>
      <c r="E288" s="72">
        <v>0.33</v>
      </c>
      <c r="F288" s="72">
        <v>16.83</v>
      </c>
      <c r="G288" s="72">
        <v>80.19</v>
      </c>
      <c r="H288" s="72" t="s">
        <v>63</v>
      </c>
    </row>
    <row r="289" spans="1:8" ht="15.75" thickBot="1">
      <c r="A289" s="124"/>
      <c r="B289" s="71" t="s">
        <v>70</v>
      </c>
      <c r="C289" s="72">
        <v>30</v>
      </c>
      <c r="D289" s="85">
        <v>1.98</v>
      </c>
      <c r="E289" s="72">
        <v>0.36</v>
      </c>
      <c r="F289" s="72">
        <v>11.88</v>
      </c>
      <c r="G289" s="72">
        <v>58.68</v>
      </c>
      <c r="H289" s="72" t="s">
        <v>63</v>
      </c>
    </row>
    <row r="290" spans="1:8" ht="26.25" customHeight="1" thickBot="1">
      <c r="A290" s="118" t="s">
        <v>13</v>
      </c>
      <c r="B290" s="118"/>
      <c r="C290" s="76">
        <v>866</v>
      </c>
      <c r="D290" s="76">
        <f>SUM(D284:D289)</f>
        <v>32.06</v>
      </c>
      <c r="E290" s="77">
        <f>SUM(E284:E289)</f>
        <v>20.49</v>
      </c>
      <c r="F290" s="77">
        <f>SUM(F284:F289)</f>
        <v>109.89</v>
      </c>
      <c r="G290" s="77">
        <f>SUM(G284:G289)</f>
        <v>752.17</v>
      </c>
      <c r="H290" s="74" t="s">
        <v>63</v>
      </c>
    </row>
    <row r="291" spans="1:8" ht="21.75" customHeight="1" thickBot="1">
      <c r="A291" s="124" t="s">
        <v>26</v>
      </c>
      <c r="B291" s="124"/>
      <c r="C291" s="124"/>
      <c r="D291" s="124"/>
      <c r="E291" s="124"/>
      <c r="F291" s="124"/>
      <c r="G291" s="124"/>
      <c r="H291" s="124"/>
    </row>
    <row r="292" spans="1:8" ht="39.75" customHeight="1" thickBot="1">
      <c r="A292" s="124" t="s">
        <v>12</v>
      </c>
      <c r="B292" s="67" t="s">
        <v>88</v>
      </c>
      <c r="C292" s="68" t="s">
        <v>154</v>
      </c>
      <c r="D292" s="84">
        <v>5.56</v>
      </c>
      <c r="E292" s="68">
        <v>10.2</v>
      </c>
      <c r="F292" s="68">
        <v>16.55</v>
      </c>
      <c r="G292" s="68">
        <v>180.24</v>
      </c>
      <c r="H292" s="68">
        <v>17</v>
      </c>
    </row>
    <row r="293" spans="1:8" ht="42.75" customHeight="1" thickBot="1">
      <c r="A293" s="124"/>
      <c r="B293" s="71" t="s">
        <v>209</v>
      </c>
      <c r="C293" s="72">
        <v>90</v>
      </c>
      <c r="D293" s="85">
        <v>17.46</v>
      </c>
      <c r="E293" s="72">
        <v>6.65</v>
      </c>
      <c r="F293" s="72">
        <v>12.38</v>
      </c>
      <c r="G293" s="72">
        <v>179.2</v>
      </c>
      <c r="H293" s="72">
        <v>973</v>
      </c>
    </row>
    <row r="294" spans="1:8" ht="31.5" customHeight="1" thickBot="1">
      <c r="A294" s="124"/>
      <c r="B294" s="71" t="s">
        <v>132</v>
      </c>
      <c r="C294" s="72">
        <v>200</v>
      </c>
      <c r="D294" s="85">
        <v>6.17</v>
      </c>
      <c r="E294" s="72">
        <v>5.63</v>
      </c>
      <c r="F294" s="72">
        <v>47.41</v>
      </c>
      <c r="G294" s="72">
        <v>264.99</v>
      </c>
      <c r="H294" s="72">
        <v>310</v>
      </c>
    </row>
    <row r="295" spans="1:8" ht="29.25" customHeight="1" thickBot="1">
      <c r="A295" s="124"/>
      <c r="B295" s="71" t="s">
        <v>89</v>
      </c>
      <c r="C295" s="72">
        <v>200</v>
      </c>
      <c r="D295" s="85">
        <v>0.21</v>
      </c>
      <c r="E295" s="72">
        <v>0.07</v>
      </c>
      <c r="F295" s="72">
        <v>13.13</v>
      </c>
      <c r="G295" s="72">
        <v>53.99</v>
      </c>
      <c r="H295" s="72">
        <v>667</v>
      </c>
    </row>
    <row r="296" spans="1:8" ht="19.5" customHeight="1" thickBot="1">
      <c r="A296" s="124"/>
      <c r="B296" s="71" t="s">
        <v>69</v>
      </c>
      <c r="C296" s="72">
        <v>30</v>
      </c>
      <c r="D296" s="85">
        <v>2.25</v>
      </c>
      <c r="E296" s="72">
        <v>0.3</v>
      </c>
      <c r="F296" s="72">
        <v>15.3</v>
      </c>
      <c r="G296" s="72">
        <v>72.9</v>
      </c>
      <c r="H296" s="72" t="s">
        <v>63</v>
      </c>
    </row>
    <row r="297" spans="1:8" ht="23.25" customHeight="1" thickBot="1">
      <c r="A297" s="124"/>
      <c r="B297" s="71" t="s">
        <v>70</v>
      </c>
      <c r="C297" s="72">
        <v>25</v>
      </c>
      <c r="D297" s="85">
        <v>1.65</v>
      </c>
      <c r="E297" s="72">
        <v>0.3</v>
      </c>
      <c r="F297" s="72">
        <v>9.9</v>
      </c>
      <c r="G297" s="72">
        <v>48.9</v>
      </c>
      <c r="H297" s="72"/>
    </row>
    <row r="298" spans="1:8" ht="15.75" thickBot="1">
      <c r="A298" s="118" t="s">
        <v>13</v>
      </c>
      <c r="B298" s="118"/>
      <c r="C298" s="76">
        <v>1021</v>
      </c>
      <c r="D298" s="76">
        <f>SUM(D292:D297)</f>
        <v>33.3</v>
      </c>
      <c r="E298" s="77">
        <f>SUM(E292:E297)</f>
        <v>23.150000000000002</v>
      </c>
      <c r="F298" s="77">
        <f>SUM(F292:F297)</f>
        <v>114.67</v>
      </c>
      <c r="G298" s="77">
        <f>SUM(G292:G297)</f>
        <v>800.22</v>
      </c>
      <c r="H298" s="77" t="s">
        <v>63</v>
      </c>
    </row>
    <row r="299" spans="1:8" ht="15" customHeight="1">
      <c r="A299" s="50"/>
      <c r="B299" s="50"/>
      <c r="C299" s="60"/>
      <c r="D299" s="60"/>
      <c r="E299" s="60"/>
      <c r="F299" s="60"/>
      <c r="G299" s="60"/>
      <c r="H299" s="60"/>
    </row>
    <row r="300" spans="1:8" ht="29.25" customHeight="1" thickBot="1">
      <c r="A300" s="151" t="s">
        <v>14</v>
      </c>
      <c r="B300" s="71" t="s">
        <v>144</v>
      </c>
      <c r="C300" s="85">
        <v>75</v>
      </c>
      <c r="D300" s="85">
        <v>10.42</v>
      </c>
      <c r="E300" s="85">
        <v>5.14</v>
      </c>
      <c r="F300" s="85">
        <v>30.2</v>
      </c>
      <c r="G300" s="85">
        <v>208.74</v>
      </c>
      <c r="H300" s="85">
        <v>322</v>
      </c>
    </row>
    <row r="301" spans="1:8" ht="15.75" thickBot="1">
      <c r="A301" s="152"/>
      <c r="B301" s="71" t="s">
        <v>145</v>
      </c>
      <c r="C301" s="85">
        <v>200</v>
      </c>
      <c r="D301" s="85">
        <v>0</v>
      </c>
      <c r="E301" s="85">
        <v>0</v>
      </c>
      <c r="F301" s="85">
        <v>9.08</v>
      </c>
      <c r="G301" s="85">
        <v>36.32</v>
      </c>
      <c r="H301" s="85">
        <v>663</v>
      </c>
    </row>
    <row r="302" spans="1:8" ht="15">
      <c r="A302" s="153" t="s">
        <v>15</v>
      </c>
      <c r="B302" s="153"/>
      <c r="C302" s="113">
        <v>275</v>
      </c>
      <c r="D302" s="113">
        <v>9.04</v>
      </c>
      <c r="E302" s="113">
        <v>8.035</v>
      </c>
      <c r="F302" s="113">
        <v>51.56</v>
      </c>
      <c r="G302" s="113">
        <v>314.6</v>
      </c>
      <c r="H302" s="91"/>
    </row>
    <row r="303" spans="1:8" ht="15">
      <c r="A303" s="149" t="s">
        <v>41</v>
      </c>
      <c r="B303" s="150"/>
      <c r="C303" s="28"/>
      <c r="D303" s="22">
        <f>D302+D257+D277</f>
        <v>63.769999999999996</v>
      </c>
      <c r="E303" s="22">
        <f>E302+E257+E302</f>
        <v>29.63</v>
      </c>
      <c r="F303" s="22">
        <f>F302+F257+F302</f>
        <v>213.08</v>
      </c>
      <c r="G303" s="22">
        <f>G302+G257+G302</f>
        <v>1299.35</v>
      </c>
      <c r="H303" s="40"/>
    </row>
    <row r="304" spans="1:8" ht="15">
      <c r="A304" s="29" t="s">
        <v>42</v>
      </c>
      <c r="B304" s="29"/>
      <c r="C304" s="28"/>
      <c r="D304" s="31">
        <f>D302+D266+D281</f>
        <v>40.15</v>
      </c>
      <c r="E304" s="31">
        <f>E302+E266+E281</f>
        <v>23.985</v>
      </c>
      <c r="F304" s="31">
        <f>F302+F266+F281</f>
        <v>178.42</v>
      </c>
      <c r="G304" s="31">
        <f>G302+G298+G282</f>
        <v>1646.1200000000003</v>
      </c>
      <c r="H304" s="30"/>
    </row>
    <row r="305" spans="1:8" ht="15">
      <c r="A305" s="134" t="s">
        <v>58</v>
      </c>
      <c r="B305" s="135"/>
      <c r="C305" s="135"/>
      <c r="D305" s="135"/>
      <c r="E305" s="135"/>
      <c r="F305" s="135"/>
      <c r="G305" s="135"/>
      <c r="H305" s="136"/>
    </row>
    <row r="306" spans="1:8" ht="15.75" thickBot="1">
      <c r="A306" s="142" t="s">
        <v>25</v>
      </c>
      <c r="B306" s="142"/>
      <c r="C306" s="142"/>
      <c r="D306" s="142"/>
      <c r="E306" s="142"/>
      <c r="F306" s="142"/>
      <c r="G306" s="142"/>
      <c r="H306" s="142"/>
    </row>
    <row r="307" spans="1:8" ht="34.5" customHeight="1" thickBot="1">
      <c r="A307" s="124" t="s">
        <v>8</v>
      </c>
      <c r="B307" s="67" t="s">
        <v>71</v>
      </c>
      <c r="C307" s="68">
        <v>60</v>
      </c>
      <c r="D307" s="84">
        <v>0.48</v>
      </c>
      <c r="E307" s="68">
        <v>0.06</v>
      </c>
      <c r="F307" s="68">
        <v>1.5</v>
      </c>
      <c r="G307" s="68">
        <v>8.46</v>
      </c>
      <c r="H307" s="68">
        <v>982</v>
      </c>
    </row>
    <row r="308" spans="1:8" ht="44.25" customHeight="1" thickBot="1">
      <c r="A308" s="124"/>
      <c r="B308" s="71" t="s">
        <v>125</v>
      </c>
      <c r="C308" s="72">
        <v>105</v>
      </c>
      <c r="D308" s="85">
        <v>13.88</v>
      </c>
      <c r="E308" s="72">
        <v>11.76</v>
      </c>
      <c r="F308" s="72">
        <v>7.06</v>
      </c>
      <c r="G308" s="72">
        <v>189.6</v>
      </c>
      <c r="H308" s="86">
        <v>1038</v>
      </c>
    </row>
    <row r="309" spans="1:8" ht="33" customHeight="1" thickBot="1">
      <c r="A309" s="124"/>
      <c r="B309" s="71" t="s">
        <v>121</v>
      </c>
      <c r="C309" s="72">
        <v>150</v>
      </c>
      <c r="D309" s="85">
        <v>5.42</v>
      </c>
      <c r="E309" s="72">
        <v>4.07</v>
      </c>
      <c r="F309" s="72">
        <v>31.8</v>
      </c>
      <c r="G309" s="72">
        <v>185.45</v>
      </c>
      <c r="H309" s="86">
        <v>307</v>
      </c>
    </row>
    <row r="310" spans="1:8" ht="19.5" customHeight="1" thickBot="1">
      <c r="A310" s="124"/>
      <c r="B310" s="81" t="s">
        <v>142</v>
      </c>
      <c r="C310" s="72">
        <v>200</v>
      </c>
      <c r="D310" s="85">
        <v>1.36</v>
      </c>
      <c r="E310" s="72">
        <v>1.41</v>
      </c>
      <c r="F310" s="72">
        <v>2.14</v>
      </c>
      <c r="G310" s="72">
        <v>26.69</v>
      </c>
      <c r="H310" s="72">
        <v>603</v>
      </c>
    </row>
    <row r="311" spans="1:18" ht="18.75" customHeight="1" thickBot="1">
      <c r="A311" s="124"/>
      <c r="B311" s="71" t="s">
        <v>69</v>
      </c>
      <c r="C311" s="72">
        <v>29</v>
      </c>
      <c r="D311" s="85">
        <v>2.18</v>
      </c>
      <c r="E311" s="72">
        <v>0.29</v>
      </c>
      <c r="F311" s="72">
        <v>14.79</v>
      </c>
      <c r="G311" s="72">
        <v>70.47</v>
      </c>
      <c r="H311" s="72" t="s">
        <v>63</v>
      </c>
      <c r="J311" s="6"/>
      <c r="K311" s="6"/>
      <c r="L311" s="6"/>
      <c r="M311" s="6"/>
      <c r="N311" s="6"/>
      <c r="O311" s="6"/>
      <c r="P311" s="6"/>
      <c r="Q311" s="6"/>
      <c r="R311" s="15"/>
    </row>
    <row r="312" spans="1:18" ht="15.75" customHeight="1" thickBot="1">
      <c r="A312" s="118" t="s">
        <v>11</v>
      </c>
      <c r="B312" s="118"/>
      <c r="C312" s="76">
        <v>635</v>
      </c>
      <c r="D312" s="76">
        <f>SUM(D307:D311)</f>
        <v>23.32</v>
      </c>
      <c r="E312" s="77">
        <f>SUM(E307:E311)</f>
        <v>17.59</v>
      </c>
      <c r="F312" s="77">
        <f>SUM(F307:F311)</f>
        <v>57.29</v>
      </c>
      <c r="G312" s="77">
        <f>SUM(G307:G311)</f>
        <v>480.66999999999996</v>
      </c>
      <c r="H312" s="77"/>
      <c r="J312" s="6"/>
      <c r="K312" s="6"/>
      <c r="L312" s="6"/>
      <c r="M312" s="6"/>
      <c r="N312" s="6"/>
      <c r="O312" s="6"/>
      <c r="P312" s="6"/>
      <c r="Q312" s="6"/>
      <c r="R312" s="16"/>
    </row>
    <row r="313" spans="1:18" ht="15.75">
      <c r="A313" s="142" t="s">
        <v>26</v>
      </c>
      <c r="B313" s="143"/>
      <c r="C313" s="143"/>
      <c r="D313" s="143"/>
      <c r="E313" s="143"/>
      <c r="F313" s="143"/>
      <c r="G313" s="143"/>
      <c r="H313" s="143"/>
      <c r="J313" s="6"/>
      <c r="K313" s="6"/>
      <c r="L313" s="6"/>
      <c r="M313" s="6"/>
      <c r="N313" s="6"/>
      <c r="O313" s="6"/>
      <c r="P313" s="6"/>
      <c r="Q313" s="6"/>
      <c r="R313" s="16"/>
    </row>
    <row r="314" spans="1:18" ht="16.5" thickBot="1">
      <c r="A314" s="92"/>
      <c r="B314" s="93"/>
      <c r="C314" s="93"/>
      <c r="D314" s="93"/>
      <c r="E314" s="93"/>
      <c r="F314" s="93"/>
      <c r="G314" s="93"/>
      <c r="H314" s="93"/>
      <c r="J314" s="6"/>
      <c r="K314" s="6"/>
      <c r="L314" s="6"/>
      <c r="M314" s="6"/>
      <c r="N314" s="6"/>
      <c r="O314" s="6"/>
      <c r="P314" s="6"/>
      <c r="Q314" s="6"/>
      <c r="R314" s="16"/>
    </row>
    <row r="315" spans="1:18" ht="16.5" thickBot="1">
      <c r="A315" s="124" t="s">
        <v>8</v>
      </c>
      <c r="B315" s="67" t="s">
        <v>71</v>
      </c>
      <c r="C315" s="68">
        <v>75</v>
      </c>
      <c r="D315" s="84">
        <v>0.6</v>
      </c>
      <c r="E315" s="68">
        <v>0.08</v>
      </c>
      <c r="F315" s="68">
        <v>1.88</v>
      </c>
      <c r="G315" s="68">
        <v>10.58</v>
      </c>
      <c r="H315" s="68">
        <v>982</v>
      </c>
      <c r="J315" s="6"/>
      <c r="K315" s="6"/>
      <c r="L315" s="6"/>
      <c r="M315" s="6"/>
      <c r="N315" s="6"/>
      <c r="O315" s="6"/>
      <c r="P315" s="6"/>
      <c r="Q315" s="6"/>
      <c r="R315" s="16"/>
    </row>
    <row r="316" spans="1:18" ht="49.5" customHeight="1" thickBot="1">
      <c r="A316" s="124"/>
      <c r="B316" s="71" t="s">
        <v>124</v>
      </c>
      <c r="C316" s="72">
        <v>95</v>
      </c>
      <c r="D316" s="85">
        <v>12.56</v>
      </c>
      <c r="E316" s="72">
        <v>10.64</v>
      </c>
      <c r="F316" s="72">
        <v>6.39</v>
      </c>
      <c r="G316" s="72">
        <v>171.54</v>
      </c>
      <c r="H316" s="72">
        <v>1038</v>
      </c>
      <c r="J316" s="6"/>
      <c r="K316" s="6"/>
      <c r="L316" s="6"/>
      <c r="M316" s="6"/>
      <c r="N316" s="6"/>
      <c r="O316" s="6"/>
      <c r="P316" s="6"/>
      <c r="Q316" s="6"/>
      <c r="R316" s="16"/>
    </row>
    <row r="317" spans="1:18" ht="32.25" customHeight="1" thickBot="1">
      <c r="A317" s="124"/>
      <c r="B317" s="71" t="s">
        <v>121</v>
      </c>
      <c r="C317" s="72">
        <v>190</v>
      </c>
      <c r="D317" s="85">
        <v>6.86</v>
      </c>
      <c r="E317" s="72">
        <v>5.15</v>
      </c>
      <c r="F317" s="72">
        <v>40.28</v>
      </c>
      <c r="G317" s="72">
        <v>236.9</v>
      </c>
      <c r="H317" s="86">
        <v>307</v>
      </c>
      <c r="J317" s="6"/>
      <c r="K317" s="51"/>
      <c r="L317" s="52"/>
      <c r="M317" s="52"/>
      <c r="N317" s="52"/>
      <c r="O317" s="52"/>
      <c r="P317" s="52"/>
      <c r="Q317" s="52"/>
      <c r="R317" s="52"/>
    </row>
    <row r="318" spans="1:18" ht="15.75" thickBot="1">
      <c r="A318" s="124"/>
      <c r="B318" s="81" t="s">
        <v>142</v>
      </c>
      <c r="C318" s="72">
        <v>200</v>
      </c>
      <c r="D318" s="85">
        <v>1.36</v>
      </c>
      <c r="E318" s="72">
        <v>1.41</v>
      </c>
      <c r="F318" s="72">
        <v>2.14</v>
      </c>
      <c r="G318" s="72">
        <v>26.69</v>
      </c>
      <c r="H318" s="72">
        <v>603</v>
      </c>
      <c r="J318" s="6"/>
      <c r="K318" s="154"/>
      <c r="L318" s="6"/>
      <c r="M318" s="6"/>
      <c r="N318" s="6"/>
      <c r="O318" s="6"/>
      <c r="P318" s="6"/>
      <c r="Q318" s="6"/>
      <c r="R318" s="6"/>
    </row>
    <row r="319" spans="1:18" ht="18" customHeight="1" thickBot="1">
      <c r="A319" s="124"/>
      <c r="B319" s="71" t="s">
        <v>69</v>
      </c>
      <c r="C319" s="72">
        <v>29</v>
      </c>
      <c r="D319" s="85">
        <v>2.18</v>
      </c>
      <c r="E319" s="72">
        <v>0.29</v>
      </c>
      <c r="F319" s="72">
        <v>14.79</v>
      </c>
      <c r="G319" s="72">
        <v>70.47</v>
      </c>
      <c r="H319" s="72" t="s">
        <v>63</v>
      </c>
      <c r="J319" s="6"/>
      <c r="K319" s="154"/>
      <c r="L319" s="6"/>
      <c r="M319" s="6"/>
      <c r="N319" s="6"/>
      <c r="O319" s="6"/>
      <c r="P319" s="6"/>
      <c r="Q319" s="6"/>
      <c r="R319" s="6"/>
    </row>
    <row r="320" spans="1:8" ht="24.75" customHeight="1" thickBot="1">
      <c r="A320" s="118" t="s">
        <v>11</v>
      </c>
      <c r="B320" s="118"/>
      <c r="C320" s="76">
        <v>660</v>
      </c>
      <c r="D320" s="76">
        <f>SUM(D315:D319)</f>
        <v>23.56</v>
      </c>
      <c r="E320" s="77">
        <f>SUM(E315:E319)</f>
        <v>17.57</v>
      </c>
      <c r="F320" s="77">
        <f>SUM(F315:F319)</f>
        <v>65.47999999999999</v>
      </c>
      <c r="G320" s="77">
        <f>SUM(G315:G319)</f>
        <v>516.18</v>
      </c>
      <c r="H320" s="77"/>
    </row>
    <row r="321" spans="1:8" ht="15.75" thickBot="1">
      <c r="A321" s="87"/>
      <c r="B321" s="122" t="s">
        <v>25</v>
      </c>
      <c r="C321" s="123"/>
      <c r="D321" s="123"/>
      <c r="E321" s="123"/>
      <c r="F321" s="123"/>
      <c r="G321" s="123"/>
      <c r="H321" s="77"/>
    </row>
    <row r="322" spans="1:8" ht="54" customHeight="1" thickBot="1">
      <c r="A322" s="124" t="s">
        <v>12</v>
      </c>
      <c r="B322" s="67" t="s">
        <v>126</v>
      </c>
      <c r="C322" s="68" t="s">
        <v>87</v>
      </c>
      <c r="D322" s="84">
        <v>3.98</v>
      </c>
      <c r="E322" s="68">
        <v>5.84</v>
      </c>
      <c r="F322" s="68">
        <v>10.94</v>
      </c>
      <c r="G322" s="68">
        <v>112.24</v>
      </c>
      <c r="H322" s="68" t="s">
        <v>211</v>
      </c>
    </row>
    <row r="323" spans="1:8" ht="38.25" customHeight="1" thickBot="1">
      <c r="A323" s="124"/>
      <c r="B323" s="71" t="s">
        <v>127</v>
      </c>
      <c r="C323" s="72" t="s">
        <v>210</v>
      </c>
      <c r="D323" s="85">
        <v>14.4</v>
      </c>
      <c r="E323" s="72">
        <v>32.68</v>
      </c>
      <c r="F323" s="72">
        <v>17.95</v>
      </c>
      <c r="G323" s="72">
        <v>423.55</v>
      </c>
      <c r="H323" s="72">
        <v>575</v>
      </c>
    </row>
    <row r="324" spans="1:8" ht="51" customHeight="1" thickBot="1">
      <c r="A324" s="124"/>
      <c r="B324" s="71" t="s">
        <v>90</v>
      </c>
      <c r="C324" s="72">
        <v>200</v>
      </c>
      <c r="D324" s="85">
        <v>0.1</v>
      </c>
      <c r="E324" s="72">
        <v>0.43</v>
      </c>
      <c r="F324" s="72">
        <v>21.06</v>
      </c>
      <c r="G324" s="72">
        <v>88.51</v>
      </c>
      <c r="H324" s="72">
        <v>435</v>
      </c>
    </row>
    <row r="325" spans="1:8" ht="32.25" customHeight="1" thickBot="1">
      <c r="A325" s="124"/>
      <c r="B325" s="71" t="s">
        <v>69</v>
      </c>
      <c r="C325" s="72">
        <v>35</v>
      </c>
      <c r="D325" s="85">
        <v>2.63</v>
      </c>
      <c r="E325" s="72">
        <v>0.35</v>
      </c>
      <c r="F325" s="72">
        <v>17.85</v>
      </c>
      <c r="G325" s="72">
        <v>85.05</v>
      </c>
      <c r="H325" s="72" t="s">
        <v>63</v>
      </c>
    </row>
    <row r="326" spans="1:8" ht="31.5" customHeight="1" thickBot="1">
      <c r="A326" s="124"/>
      <c r="B326" s="71" t="s">
        <v>70</v>
      </c>
      <c r="C326" s="72">
        <v>23</v>
      </c>
      <c r="D326" s="85">
        <v>1.52</v>
      </c>
      <c r="E326" s="72">
        <v>0.28</v>
      </c>
      <c r="F326" s="72">
        <v>9.11</v>
      </c>
      <c r="G326" s="72">
        <v>44.99</v>
      </c>
      <c r="H326" s="86"/>
    </row>
    <row r="327" spans="1:8" ht="21" customHeight="1" thickBot="1">
      <c r="A327" s="124"/>
      <c r="B327" s="71" t="s">
        <v>78</v>
      </c>
      <c r="C327" s="72" t="s">
        <v>64</v>
      </c>
      <c r="D327" s="85">
        <v>1.4</v>
      </c>
      <c r="E327" s="72">
        <v>0.4</v>
      </c>
      <c r="F327" s="72">
        <v>22.8</v>
      </c>
      <c r="G327" s="72">
        <v>100.4</v>
      </c>
      <c r="H327" s="86" t="s">
        <v>63</v>
      </c>
    </row>
    <row r="328" spans="1:8" ht="22.5" customHeight="1" thickBot="1">
      <c r="A328" s="24" t="s">
        <v>13</v>
      </c>
      <c r="B328" s="42"/>
      <c r="C328" s="76">
        <v>820</v>
      </c>
      <c r="D328" s="76">
        <f>SUM(D322:D327)</f>
        <v>24.029999999999998</v>
      </c>
      <c r="E328" s="77">
        <f>SUM(E322:E327)</f>
        <v>39.98</v>
      </c>
      <c r="F328" s="77">
        <f>SUM(F322:F327)</f>
        <v>99.71000000000001</v>
      </c>
      <c r="G328" s="77">
        <f>SUM(G322:G327)</f>
        <v>854.7399999999999</v>
      </c>
      <c r="H328" s="77"/>
    </row>
    <row r="329" spans="1:8" ht="21.75" customHeight="1" thickBot="1">
      <c r="A329" s="124" t="s">
        <v>26</v>
      </c>
      <c r="B329" s="145"/>
      <c r="C329" s="145"/>
      <c r="D329" s="145"/>
      <c r="E329" s="145"/>
      <c r="F329" s="145"/>
      <c r="G329" s="145"/>
      <c r="H329" s="145"/>
    </row>
    <row r="330" spans="1:8" ht="50.25" customHeight="1" thickBot="1">
      <c r="A330" s="124" t="s">
        <v>12</v>
      </c>
      <c r="B330" s="67" t="s">
        <v>126</v>
      </c>
      <c r="C330" s="68" t="s">
        <v>72</v>
      </c>
      <c r="D330" s="84">
        <v>5.02</v>
      </c>
      <c r="E330" s="68">
        <v>7.37</v>
      </c>
      <c r="F330" s="68">
        <v>13.81</v>
      </c>
      <c r="G330" s="68">
        <v>141.64</v>
      </c>
      <c r="H330" s="68" t="s">
        <v>211</v>
      </c>
    </row>
    <row r="331" spans="1:8" ht="40.5" customHeight="1" thickBot="1">
      <c r="A331" s="124"/>
      <c r="B331" s="71" t="s">
        <v>127</v>
      </c>
      <c r="C331" s="72" t="s">
        <v>212</v>
      </c>
      <c r="D331" s="85">
        <v>16.13</v>
      </c>
      <c r="E331" s="72">
        <v>36.61</v>
      </c>
      <c r="F331" s="72">
        <v>20.1</v>
      </c>
      <c r="G331" s="72">
        <v>474.38</v>
      </c>
      <c r="H331" s="72">
        <v>575</v>
      </c>
    </row>
    <row r="332" spans="1:8" ht="27" customHeight="1" thickBot="1">
      <c r="A332" s="124"/>
      <c r="B332" s="71" t="s">
        <v>90</v>
      </c>
      <c r="C332" s="72">
        <v>200</v>
      </c>
      <c r="D332" s="85">
        <v>0.1</v>
      </c>
      <c r="E332" s="72">
        <v>0.43</v>
      </c>
      <c r="F332" s="72">
        <v>21.06</v>
      </c>
      <c r="G332" s="72">
        <v>88.51</v>
      </c>
      <c r="H332" s="72">
        <v>435</v>
      </c>
    </row>
    <row r="333" spans="1:8" ht="18" customHeight="1" thickBot="1">
      <c r="A333" s="124"/>
      <c r="B333" s="71" t="s">
        <v>69</v>
      </c>
      <c r="C333" s="72">
        <v>35</v>
      </c>
      <c r="D333" s="85">
        <v>2.63</v>
      </c>
      <c r="E333" s="72">
        <v>0.35</v>
      </c>
      <c r="F333" s="72">
        <v>17.85</v>
      </c>
      <c r="G333" s="72">
        <v>85.05</v>
      </c>
      <c r="H333" s="72" t="s">
        <v>63</v>
      </c>
    </row>
    <row r="334" spans="1:8" ht="13.5" customHeight="1" thickBot="1">
      <c r="A334" s="124"/>
      <c r="B334" s="71" t="s">
        <v>70</v>
      </c>
      <c r="C334" s="72">
        <v>28</v>
      </c>
      <c r="D334" s="85">
        <v>1.85</v>
      </c>
      <c r="E334" s="72">
        <v>0.34</v>
      </c>
      <c r="F334" s="72">
        <v>11.09</v>
      </c>
      <c r="G334" s="72">
        <v>54.77</v>
      </c>
      <c r="H334" s="86" t="s">
        <v>63</v>
      </c>
    </row>
    <row r="335" spans="1:8" ht="18.75" customHeight="1" thickBot="1">
      <c r="A335" s="124"/>
      <c r="B335" s="71" t="s">
        <v>78</v>
      </c>
      <c r="C335" s="72" t="s">
        <v>64</v>
      </c>
      <c r="D335" s="85">
        <v>1.4</v>
      </c>
      <c r="E335" s="72">
        <v>0.4</v>
      </c>
      <c r="F335" s="72">
        <v>22.8</v>
      </c>
      <c r="G335" s="72">
        <v>100.4</v>
      </c>
      <c r="H335" s="86" t="s">
        <v>63</v>
      </c>
    </row>
    <row r="336" spans="1:8" ht="21.75" customHeight="1" thickBot="1">
      <c r="A336" s="118" t="s">
        <v>13</v>
      </c>
      <c r="B336" s="118"/>
      <c r="C336" s="76">
        <v>879</v>
      </c>
      <c r="D336" s="76">
        <f>SUM(D330:D335)</f>
        <v>27.13</v>
      </c>
      <c r="E336" s="77">
        <f>SUM(E330:E335)</f>
        <v>45.5</v>
      </c>
      <c r="F336" s="77">
        <f>SUM(F330:F335)</f>
        <v>106.71</v>
      </c>
      <c r="G336" s="77">
        <f>SUM(G330:G335)</f>
        <v>944.7499999999999</v>
      </c>
      <c r="H336" s="74"/>
    </row>
    <row r="337" spans="1:8" ht="29.25" customHeight="1" thickBot="1">
      <c r="A337" s="124" t="s">
        <v>14</v>
      </c>
      <c r="B337" s="71" t="s">
        <v>146</v>
      </c>
      <c r="C337" s="59">
        <v>75</v>
      </c>
      <c r="D337" s="59">
        <v>5.42</v>
      </c>
      <c r="E337" s="59">
        <v>4.78</v>
      </c>
      <c r="F337" s="59">
        <v>31.94</v>
      </c>
      <c r="G337" s="59">
        <v>187.16</v>
      </c>
      <c r="H337" s="59">
        <v>60</v>
      </c>
    </row>
    <row r="338" spans="1:8" ht="15.75" thickBot="1">
      <c r="A338" s="124"/>
      <c r="B338" s="71" t="s">
        <v>103</v>
      </c>
      <c r="C338" s="59" t="s">
        <v>73</v>
      </c>
      <c r="D338" s="59">
        <v>0.06</v>
      </c>
      <c r="E338" s="59">
        <v>0.02</v>
      </c>
      <c r="F338" s="59">
        <v>13.47</v>
      </c>
      <c r="G338" s="59">
        <v>54.3</v>
      </c>
      <c r="H338" s="59">
        <v>621</v>
      </c>
    </row>
    <row r="339" spans="1:8" ht="15">
      <c r="A339" s="153" t="s">
        <v>15</v>
      </c>
      <c r="B339" s="153"/>
      <c r="C339" s="113">
        <v>295</v>
      </c>
      <c r="D339" s="113">
        <v>5.88</v>
      </c>
      <c r="E339" s="113">
        <v>17.44</v>
      </c>
      <c r="F339" s="113">
        <v>56.62</v>
      </c>
      <c r="G339" s="113">
        <f>SUM(G337:G338)</f>
        <v>241.45999999999998</v>
      </c>
      <c r="H339" s="60"/>
    </row>
    <row r="340" spans="1:8" ht="15">
      <c r="A340" s="27" t="s">
        <v>43</v>
      </c>
      <c r="B340" s="27"/>
      <c r="C340" s="28"/>
      <c r="D340" s="22">
        <f>D339+D289+D312</f>
        <v>31.18</v>
      </c>
      <c r="E340" s="22">
        <f>E339+E289+E312</f>
        <v>35.39</v>
      </c>
      <c r="F340" s="22">
        <f>F339+F289+F312</f>
        <v>125.78999999999999</v>
      </c>
      <c r="G340" s="22">
        <f>G339+G328+G312</f>
        <v>1576.87</v>
      </c>
      <c r="H340" s="40"/>
    </row>
    <row r="341" spans="1:8" ht="15">
      <c r="A341" s="29" t="s">
        <v>44</v>
      </c>
      <c r="B341" s="27"/>
      <c r="C341" s="28"/>
      <c r="D341" s="31">
        <f>D339+D299+D312</f>
        <v>29.2</v>
      </c>
      <c r="E341" s="31">
        <f>E339+E299+E312</f>
        <v>35.03</v>
      </c>
      <c r="F341" s="31">
        <f>F339+F299+F312</f>
        <v>113.91</v>
      </c>
      <c r="G341" s="31">
        <f>G339+G336+G320</f>
        <v>1702.3899999999999</v>
      </c>
      <c r="H341" s="30"/>
    </row>
    <row r="342" spans="1:8" ht="15">
      <c r="A342" s="127" t="s">
        <v>67</v>
      </c>
      <c r="B342" s="127"/>
      <c r="C342" s="127"/>
      <c r="D342" s="127"/>
      <c r="E342" s="127"/>
      <c r="F342" s="127"/>
      <c r="G342" s="127"/>
      <c r="H342" s="127"/>
    </row>
    <row r="343" spans="1:8" ht="13.5" customHeight="1" thickBot="1">
      <c r="A343" s="142" t="s">
        <v>25</v>
      </c>
      <c r="B343" s="143"/>
      <c r="C343" s="143"/>
      <c r="D343" s="143"/>
      <c r="E343" s="143"/>
      <c r="F343" s="143"/>
      <c r="G343" s="143"/>
      <c r="H343" s="143"/>
    </row>
    <row r="344" spans="1:8" ht="43.5" customHeight="1" thickBot="1">
      <c r="A344" s="130" t="s">
        <v>8</v>
      </c>
      <c r="B344" s="67" t="s">
        <v>213</v>
      </c>
      <c r="C344" s="68">
        <v>90</v>
      </c>
      <c r="D344" s="84">
        <v>14.58</v>
      </c>
      <c r="E344" s="68">
        <v>11.5</v>
      </c>
      <c r="F344" s="68">
        <v>1.1</v>
      </c>
      <c r="G344" s="68">
        <v>166.23</v>
      </c>
      <c r="H344" s="68">
        <v>995</v>
      </c>
    </row>
    <row r="345" spans="1:8" ht="45" customHeight="1" thickBot="1">
      <c r="A345" s="131"/>
      <c r="B345" s="71" t="s">
        <v>214</v>
      </c>
      <c r="C345" s="72">
        <v>150</v>
      </c>
      <c r="D345" s="85">
        <v>3.42</v>
      </c>
      <c r="E345" s="72">
        <v>14.09</v>
      </c>
      <c r="F345" s="72">
        <v>31.13</v>
      </c>
      <c r="G345" s="72">
        <v>264.95</v>
      </c>
      <c r="H345" s="72">
        <v>629</v>
      </c>
    </row>
    <row r="346" spans="1:8" ht="26.25" customHeight="1" thickBot="1">
      <c r="A346" s="131"/>
      <c r="B346" s="71" t="s">
        <v>133</v>
      </c>
      <c r="C346" s="72">
        <v>200</v>
      </c>
      <c r="D346" s="85">
        <v>0.99</v>
      </c>
      <c r="E346" s="72">
        <v>0.06</v>
      </c>
      <c r="F346" s="72">
        <v>18.36</v>
      </c>
      <c r="G346" s="72">
        <v>77.94</v>
      </c>
      <c r="H346" s="72" t="s">
        <v>135</v>
      </c>
    </row>
    <row r="347" spans="1:8" ht="15.75" thickBot="1">
      <c r="A347" s="131"/>
      <c r="B347" s="71" t="s">
        <v>69</v>
      </c>
      <c r="C347" s="72">
        <v>25</v>
      </c>
      <c r="D347" s="85">
        <v>1.88</v>
      </c>
      <c r="E347" s="72">
        <v>0.25</v>
      </c>
      <c r="F347" s="72">
        <v>12.75</v>
      </c>
      <c r="G347" s="72">
        <v>60.75</v>
      </c>
      <c r="H347" s="86" t="s">
        <v>63</v>
      </c>
    </row>
    <row r="348" spans="1:8" ht="15.75" customHeight="1" thickBot="1">
      <c r="A348" s="118" t="s">
        <v>11</v>
      </c>
      <c r="B348" s="118"/>
      <c r="C348" s="76">
        <v>724</v>
      </c>
      <c r="D348" s="76">
        <f>SUM(D344:D347)</f>
        <v>20.869999999999997</v>
      </c>
      <c r="E348" s="77">
        <f>SUM(E344:E347)</f>
        <v>25.9</v>
      </c>
      <c r="F348" s="77">
        <f>SUM(F344:F347)</f>
        <v>63.339999999999996</v>
      </c>
      <c r="G348" s="77">
        <f>SUM(G344:G347)</f>
        <v>569.8699999999999</v>
      </c>
      <c r="H348" s="77"/>
    </row>
    <row r="349" spans="1:8" ht="15.75" thickBot="1">
      <c r="A349" s="124" t="s">
        <v>26</v>
      </c>
      <c r="B349" s="145"/>
      <c r="C349" s="145"/>
      <c r="D349" s="145"/>
      <c r="E349" s="145"/>
      <c r="F349" s="145"/>
      <c r="G349" s="145"/>
      <c r="H349" s="145"/>
    </row>
    <row r="350" spans="1:8" ht="41.25" customHeight="1" thickBot="1">
      <c r="A350" s="147" t="s">
        <v>8</v>
      </c>
      <c r="B350" s="67" t="s">
        <v>217</v>
      </c>
      <c r="C350" s="68">
        <v>95</v>
      </c>
      <c r="D350" s="84">
        <v>15.39</v>
      </c>
      <c r="E350" s="68">
        <v>12.14</v>
      </c>
      <c r="F350" s="68">
        <v>1.16</v>
      </c>
      <c r="G350" s="68">
        <v>175.47</v>
      </c>
      <c r="H350" s="68">
        <v>995</v>
      </c>
    </row>
    <row r="351" spans="1:8" ht="48.75" customHeight="1" thickBot="1">
      <c r="A351" s="148"/>
      <c r="B351" s="71" t="s">
        <v>214</v>
      </c>
      <c r="C351" s="72">
        <v>180</v>
      </c>
      <c r="D351" s="85">
        <v>4.1</v>
      </c>
      <c r="E351" s="72">
        <v>16.9</v>
      </c>
      <c r="F351" s="72">
        <v>37.35</v>
      </c>
      <c r="G351" s="72">
        <v>317.93</v>
      </c>
      <c r="H351" s="72">
        <v>629</v>
      </c>
    </row>
    <row r="352" spans="1:8" ht="28.5" customHeight="1" thickBot="1">
      <c r="A352" s="148"/>
      <c r="B352" s="71" t="s">
        <v>133</v>
      </c>
      <c r="C352" s="72">
        <v>200</v>
      </c>
      <c r="D352" s="85">
        <v>0.99</v>
      </c>
      <c r="E352" s="72">
        <v>0.06</v>
      </c>
      <c r="F352" s="72">
        <v>18.36</v>
      </c>
      <c r="G352" s="72">
        <v>77.94</v>
      </c>
      <c r="H352" s="72" t="s">
        <v>135</v>
      </c>
    </row>
    <row r="353" spans="1:8" ht="15.75" thickBot="1">
      <c r="A353" s="148"/>
      <c r="B353" s="71" t="s">
        <v>69</v>
      </c>
      <c r="C353" s="72">
        <v>24</v>
      </c>
      <c r="D353" s="85">
        <v>1.8</v>
      </c>
      <c r="E353" s="72">
        <v>0.24</v>
      </c>
      <c r="F353" s="72">
        <v>12.24</v>
      </c>
      <c r="G353" s="72">
        <v>58.32</v>
      </c>
      <c r="H353" s="86" t="s">
        <v>63</v>
      </c>
    </row>
    <row r="354" spans="1:8" ht="15.75" customHeight="1" thickBot="1">
      <c r="A354" s="118" t="s">
        <v>11</v>
      </c>
      <c r="B354" s="118"/>
      <c r="C354" s="76">
        <v>770</v>
      </c>
      <c r="D354" s="76">
        <f>SUM(D350:D353)</f>
        <v>22.28</v>
      </c>
      <c r="E354" s="77">
        <f>SUM(E350:E353)</f>
        <v>29.339999999999996</v>
      </c>
      <c r="F354" s="77">
        <f>SUM(F350:F353)</f>
        <v>69.11</v>
      </c>
      <c r="G354" s="77">
        <f>SUM(G350:G353)</f>
        <v>629.66</v>
      </c>
      <c r="H354" s="77"/>
    </row>
    <row r="355" spans="1:8" ht="15.75" thickBot="1">
      <c r="A355" s="94"/>
      <c r="B355" s="116" t="s">
        <v>25</v>
      </c>
      <c r="C355" s="117"/>
      <c r="D355" s="117"/>
      <c r="E355" s="117"/>
      <c r="F355" s="117"/>
      <c r="G355" s="117"/>
      <c r="H355" s="77"/>
    </row>
    <row r="356" spans="1:8" ht="43.5" customHeight="1" thickBot="1">
      <c r="A356" s="147" t="s">
        <v>12</v>
      </c>
      <c r="B356" s="67" t="s">
        <v>136</v>
      </c>
      <c r="C356" s="68" t="s">
        <v>114</v>
      </c>
      <c r="D356" s="69">
        <v>8.64</v>
      </c>
      <c r="E356" s="70">
        <v>7.45</v>
      </c>
      <c r="F356" s="70">
        <v>14.63</v>
      </c>
      <c r="G356" s="70">
        <v>162.08</v>
      </c>
      <c r="H356" s="70" t="s">
        <v>138</v>
      </c>
    </row>
    <row r="357" spans="1:8" ht="36" customHeight="1" thickBot="1">
      <c r="A357" s="148"/>
      <c r="B357" s="71" t="s">
        <v>215</v>
      </c>
      <c r="C357" s="72">
        <v>110</v>
      </c>
      <c r="D357" s="73">
        <v>12.87</v>
      </c>
      <c r="E357" s="63">
        <v>13.72</v>
      </c>
      <c r="F357" s="63">
        <v>3.95</v>
      </c>
      <c r="G357" s="63">
        <v>198.78</v>
      </c>
      <c r="H357" s="63">
        <v>550</v>
      </c>
    </row>
    <row r="358" spans="1:8" ht="38.25" customHeight="1" thickBot="1">
      <c r="A358" s="148"/>
      <c r="B358" s="71" t="s">
        <v>137</v>
      </c>
      <c r="C358" s="72">
        <v>150</v>
      </c>
      <c r="D358" s="73">
        <v>3.93</v>
      </c>
      <c r="E358" s="63">
        <v>4.4</v>
      </c>
      <c r="F358" s="63">
        <v>21.86</v>
      </c>
      <c r="G358" s="63">
        <v>142.7</v>
      </c>
      <c r="H358" s="63">
        <v>843</v>
      </c>
    </row>
    <row r="359" spans="1:8" ht="25.5" customHeight="1" thickBot="1">
      <c r="A359" s="148"/>
      <c r="B359" s="71" t="s">
        <v>158</v>
      </c>
      <c r="C359" s="72" t="s">
        <v>62</v>
      </c>
      <c r="D359" s="73">
        <v>0.04</v>
      </c>
      <c r="E359" s="63">
        <v>0</v>
      </c>
      <c r="F359" s="63">
        <v>9.19</v>
      </c>
      <c r="G359" s="63">
        <v>36.92</v>
      </c>
      <c r="H359" s="63">
        <v>663</v>
      </c>
    </row>
    <row r="360" spans="1:8" ht="25.5" customHeight="1" thickBot="1">
      <c r="A360" s="148"/>
      <c r="B360" s="71" t="s">
        <v>69</v>
      </c>
      <c r="C360" s="72">
        <v>30</v>
      </c>
      <c r="D360" s="73">
        <v>2.25</v>
      </c>
      <c r="E360" s="63">
        <v>0.3</v>
      </c>
      <c r="F360" s="63">
        <v>15.3</v>
      </c>
      <c r="G360" s="63">
        <v>72.9</v>
      </c>
      <c r="H360" s="63" t="s">
        <v>63</v>
      </c>
    </row>
    <row r="361" spans="1:8" ht="15.75" thickBot="1">
      <c r="A361" s="148"/>
      <c r="B361" s="71" t="s">
        <v>70</v>
      </c>
      <c r="C361" s="72">
        <v>29</v>
      </c>
      <c r="D361" s="73">
        <v>1.91</v>
      </c>
      <c r="E361" s="63">
        <v>0.35</v>
      </c>
      <c r="F361" s="63">
        <v>11.48</v>
      </c>
      <c r="G361" s="63">
        <v>56.72</v>
      </c>
      <c r="H361" s="66" t="s">
        <v>63</v>
      </c>
    </row>
    <row r="362" spans="1:8" ht="15.75" thickBot="1">
      <c r="A362" s="118" t="s">
        <v>13</v>
      </c>
      <c r="B362" s="118"/>
      <c r="C362" s="76">
        <v>799</v>
      </c>
      <c r="D362" s="76">
        <f>SUM(D356:D361)</f>
        <v>29.639999999999997</v>
      </c>
      <c r="E362" s="77">
        <f>SUM(E356:E361)</f>
        <v>26.220000000000002</v>
      </c>
      <c r="F362" s="77">
        <f>SUM(F356:F361)</f>
        <v>76.41</v>
      </c>
      <c r="G362" s="77">
        <f>SUM(G356:G361)</f>
        <v>670.1</v>
      </c>
      <c r="H362" s="74"/>
    </row>
    <row r="363" spans="1:8" ht="15.75" thickBot="1">
      <c r="A363" s="95"/>
      <c r="B363" s="95"/>
      <c r="C363" s="96" t="s">
        <v>26</v>
      </c>
      <c r="D363" s="97"/>
      <c r="E363" s="97"/>
      <c r="F363" s="97"/>
      <c r="G363" s="97"/>
      <c r="H363" s="97"/>
    </row>
    <row r="364" spans="1:8" ht="42.75" customHeight="1" thickBot="1">
      <c r="A364" s="147" t="s">
        <v>12</v>
      </c>
      <c r="B364" s="67" t="s">
        <v>136</v>
      </c>
      <c r="C364" s="68" t="s">
        <v>115</v>
      </c>
      <c r="D364" s="84">
        <v>10.8</v>
      </c>
      <c r="E364" s="68">
        <v>9.31</v>
      </c>
      <c r="F364" s="68">
        <v>18.28</v>
      </c>
      <c r="G364" s="68">
        <v>200.1</v>
      </c>
      <c r="H364" s="68" t="s">
        <v>138</v>
      </c>
    </row>
    <row r="365" spans="1:8" ht="34.5" customHeight="1" thickBot="1">
      <c r="A365" s="148"/>
      <c r="B365" s="71" t="s">
        <v>216</v>
      </c>
      <c r="C365" s="72">
        <v>120</v>
      </c>
      <c r="D365" s="85">
        <v>14.04</v>
      </c>
      <c r="E365" s="72">
        <v>14.97</v>
      </c>
      <c r="F365" s="72">
        <v>4.31</v>
      </c>
      <c r="G365" s="72">
        <v>211.12</v>
      </c>
      <c r="H365" s="72">
        <v>550</v>
      </c>
    </row>
    <row r="366" spans="1:8" ht="28.5" customHeight="1" thickBot="1">
      <c r="A366" s="148"/>
      <c r="B366" s="71" t="s">
        <v>137</v>
      </c>
      <c r="C366" s="72">
        <v>200</v>
      </c>
      <c r="D366" s="85">
        <v>5.24</v>
      </c>
      <c r="E366" s="72">
        <v>5.86</v>
      </c>
      <c r="F366" s="72">
        <v>29.14</v>
      </c>
      <c r="G366" s="63">
        <v>193.26</v>
      </c>
      <c r="H366" s="72">
        <v>843</v>
      </c>
    </row>
    <row r="367" spans="1:8" ht="15.75" thickBot="1">
      <c r="A367" s="148"/>
      <c r="B367" s="71" t="s">
        <v>158</v>
      </c>
      <c r="C367" s="72" t="s">
        <v>62</v>
      </c>
      <c r="D367" s="85">
        <v>0.04</v>
      </c>
      <c r="E367" s="72">
        <v>0</v>
      </c>
      <c r="F367" s="72">
        <v>9.19</v>
      </c>
      <c r="G367" s="72">
        <v>36.92</v>
      </c>
      <c r="H367" s="72">
        <v>663</v>
      </c>
    </row>
    <row r="368" spans="1:8" ht="15.75" thickBot="1">
      <c r="A368" s="148"/>
      <c r="B368" s="71" t="s">
        <v>69</v>
      </c>
      <c r="C368" s="72">
        <v>32</v>
      </c>
      <c r="D368" s="85">
        <v>2.4</v>
      </c>
      <c r="E368" s="72">
        <v>0.32</v>
      </c>
      <c r="F368" s="72">
        <v>16.32</v>
      </c>
      <c r="G368" s="72">
        <v>77.76</v>
      </c>
      <c r="H368" s="72" t="s">
        <v>63</v>
      </c>
    </row>
    <row r="369" spans="1:8" ht="15.75" thickBot="1">
      <c r="A369" s="148"/>
      <c r="B369" s="71" t="s">
        <v>70</v>
      </c>
      <c r="C369" s="72">
        <v>30</v>
      </c>
      <c r="D369" s="85">
        <v>1.98</v>
      </c>
      <c r="E369" s="72">
        <v>0.36</v>
      </c>
      <c r="F369" s="72">
        <v>11.88</v>
      </c>
      <c r="G369" s="72">
        <v>58.68</v>
      </c>
      <c r="H369" s="86" t="s">
        <v>63</v>
      </c>
    </row>
    <row r="370" spans="1:8" ht="15.75" thickBot="1">
      <c r="A370" s="118" t="s">
        <v>13</v>
      </c>
      <c r="B370" s="118"/>
      <c r="C370" s="76">
        <v>902</v>
      </c>
      <c r="D370" s="76">
        <f>SUM(D364:D369)</f>
        <v>34.49999999999999</v>
      </c>
      <c r="E370" s="77">
        <f>SUM(E364:E369)</f>
        <v>30.82</v>
      </c>
      <c r="F370" s="77">
        <f>SUM(F364:F369)</f>
        <v>89.12</v>
      </c>
      <c r="G370" s="77">
        <f>SUM(G364:G369)</f>
        <v>777.8399999999999</v>
      </c>
      <c r="H370" s="74"/>
    </row>
    <row r="371" spans="1:8" ht="25.5">
      <c r="A371" s="124" t="s">
        <v>14</v>
      </c>
      <c r="B371" s="98" t="s">
        <v>93</v>
      </c>
      <c r="C371" s="99">
        <v>75</v>
      </c>
      <c r="D371" s="59">
        <v>5.17</v>
      </c>
      <c r="E371" s="59">
        <v>7.99</v>
      </c>
      <c r="F371" s="59">
        <v>39.41</v>
      </c>
      <c r="G371" s="59">
        <v>250.23</v>
      </c>
      <c r="H371" s="59">
        <v>325</v>
      </c>
    </row>
    <row r="372" spans="1:8" ht="15">
      <c r="A372" s="124"/>
      <c r="B372" s="98" t="s">
        <v>66</v>
      </c>
      <c r="C372" s="99">
        <v>200</v>
      </c>
      <c r="D372" s="59">
        <v>5.8</v>
      </c>
      <c r="E372" s="59">
        <v>6.4</v>
      </c>
      <c r="F372" s="59">
        <v>9.4</v>
      </c>
      <c r="G372" s="59">
        <v>120</v>
      </c>
      <c r="H372" s="59">
        <v>106</v>
      </c>
    </row>
    <row r="373" spans="1:8" ht="15">
      <c r="A373" s="26" t="s">
        <v>15</v>
      </c>
      <c r="B373" s="42"/>
      <c r="C373" s="60">
        <v>275</v>
      </c>
      <c r="D373" s="60">
        <v>5.5</v>
      </c>
      <c r="E373" s="60">
        <v>73.08</v>
      </c>
      <c r="F373" s="60">
        <v>61.9</v>
      </c>
      <c r="G373" s="60">
        <f>SUM(G371:G372)</f>
        <v>370.23</v>
      </c>
      <c r="H373" s="60"/>
    </row>
    <row r="374" spans="1:8" ht="20.25" customHeight="1">
      <c r="A374" s="34" t="s">
        <v>60</v>
      </c>
      <c r="B374" s="35"/>
      <c r="C374" s="47"/>
      <c r="D374" s="48">
        <f>SUM(D373+D370+D354)</f>
        <v>62.279999999999994</v>
      </c>
      <c r="E374" s="48">
        <f>E373+E370+E354</f>
        <v>133.24</v>
      </c>
      <c r="F374" s="48">
        <f>SUM(F373+F370+F354)</f>
        <v>220.13</v>
      </c>
      <c r="G374" s="48">
        <f>SUM(G373+G370+G354)</f>
        <v>1777.73</v>
      </c>
      <c r="H374" s="49"/>
    </row>
    <row r="375" spans="1:8" ht="21.75" customHeight="1">
      <c r="A375" s="36" t="s">
        <v>61</v>
      </c>
      <c r="B375" s="33"/>
      <c r="C375" s="37"/>
      <c r="D375" s="38">
        <f>D373+D336+D370</f>
        <v>67.13</v>
      </c>
      <c r="E375" s="38">
        <f>E373+E336+E370</f>
        <v>149.4</v>
      </c>
      <c r="F375" s="38">
        <f>F373+F336+F370</f>
        <v>257.73</v>
      </c>
      <c r="G375" s="38">
        <f>G373+G336+G370</f>
        <v>2092.8199999999997</v>
      </c>
      <c r="H375" s="39"/>
    </row>
    <row r="376" spans="1:8" ht="15.75">
      <c r="A376" s="2" t="s">
        <v>45</v>
      </c>
      <c r="B376" s="13"/>
      <c r="C376" s="12"/>
      <c r="D376" s="19">
        <f>(D241+D312+D162+D124+D54+D18+D348+D90+D241+D202)/10</f>
        <v>21.979</v>
      </c>
      <c r="E376" s="19">
        <f>(E241+E312+E162+E124+E54+E18+E348+E90+E241+E202)/10</f>
        <v>22.451</v>
      </c>
      <c r="F376" s="19">
        <f>(F241+F312+F162+F124+F54+F18+F348+F90+F241+F202)/10</f>
        <v>77.096</v>
      </c>
      <c r="G376" s="19">
        <f>(G241+G312+G162+G124+G54+G18+G348+G90+G241+G202)/10</f>
        <v>596.936</v>
      </c>
      <c r="H376" s="1"/>
    </row>
    <row r="377" spans="1:8" ht="15.75">
      <c r="A377" s="14" t="s">
        <v>46</v>
      </c>
      <c r="B377" s="2"/>
      <c r="C377" s="13"/>
      <c r="D377" s="19">
        <f>(D328+D289+D257+D362+D219+D178+D140+D103+D70+D33)/10</f>
        <v>25.558</v>
      </c>
      <c r="E377" s="19">
        <f>(E328+E289+E257+E362+E219+E178+E140+E103+E70+E33)/10</f>
        <v>23.037999999999997</v>
      </c>
      <c r="F377" s="19">
        <f>(F328+F289+F257+F362+F219+F178+F140+F103+F70+F33)/10</f>
        <v>90.33700000000002</v>
      </c>
      <c r="G377" s="19">
        <f>(G328+G289+G257+G362+G219+G178+G140+G103+G70+G33)/10</f>
        <v>677.2259999999999</v>
      </c>
      <c r="H377" s="1"/>
    </row>
    <row r="378" spans="1:8" ht="15.75">
      <c r="A378" s="2" t="s">
        <v>47</v>
      </c>
      <c r="B378" s="7"/>
      <c r="C378" s="1"/>
      <c r="D378" s="19">
        <f>(D373+D339+D302+D269+D231+D190+D152+D114+D82+D44)/10</f>
        <v>7.813</v>
      </c>
      <c r="E378" s="19">
        <f>(E373+E339+E302+E269+E231+E190+E152+E114+E82+E44)/10</f>
        <v>17.274</v>
      </c>
      <c r="F378" s="19">
        <f>(F373+F339+F302+F269+F231+F190+F152+F114+F82+F44)/10</f>
        <v>50.775999999999996</v>
      </c>
      <c r="G378" s="19">
        <f>(G373+G339+G302+G269+G231+G190+G152+G114+G82+G44)/10</f>
        <v>309.343</v>
      </c>
      <c r="H378" s="1"/>
    </row>
    <row r="379" spans="1:8" ht="15.75">
      <c r="A379" s="2" t="s">
        <v>48</v>
      </c>
      <c r="B379" s="2"/>
      <c r="C379" s="3"/>
      <c r="D379" s="19">
        <f>(D248+D210+D169+D131++D61+D354+D95+D25+D281+D210)/10</f>
        <v>21.291999999999994</v>
      </c>
      <c r="E379" s="19">
        <f>(E248+E210+E169+E131++E61+E354+E95+E25+E281+E210)/10</f>
        <v>21.294999999999998</v>
      </c>
      <c r="F379" s="19">
        <f>(F248+F210+F169+F131++F61+F354+F95+F25+F281+F210)/10</f>
        <v>80.362</v>
      </c>
      <c r="G379" s="19">
        <f>(G248+G210+G169+G131++G61+G354+G95+G25+G281+G210)/10</f>
        <v>594.8389999999999</v>
      </c>
      <c r="H379" s="1"/>
    </row>
    <row r="380" spans="1:8" ht="15.75">
      <c r="A380" s="2" t="s">
        <v>49</v>
      </c>
      <c r="B380" s="2"/>
      <c r="C380" s="1"/>
      <c r="D380" s="19">
        <f>(D336+D299+D266+D370+D228+D187++D111+D79+D111+D149)/10</f>
        <v>29.622999999999998</v>
      </c>
      <c r="E380" s="19">
        <f>(E336+E299+E266+E370+E228+E187++E111+E79+E111+E149)/10</f>
        <v>25.407</v>
      </c>
      <c r="F380" s="19">
        <f>(F336+F299+F266+F370+F228+F187++F111+F79+F111+F149)/10</f>
        <v>99.514</v>
      </c>
      <c r="G380" s="19">
        <f>(G336+G299+G266+G370+G228+G187++G111+G79+G111+G149)/10</f>
        <v>751.7790000000001</v>
      </c>
      <c r="H380" s="1"/>
    </row>
    <row r="381" spans="1:8" ht="15.75">
      <c r="A381" s="2" t="s">
        <v>50</v>
      </c>
      <c r="C381" s="1"/>
      <c r="D381" s="19">
        <v>7.965300000000001</v>
      </c>
      <c r="E381" s="20">
        <v>11.058</v>
      </c>
      <c r="F381" s="20">
        <v>47.05100000000001</v>
      </c>
      <c r="G381" s="20">
        <v>321.743</v>
      </c>
      <c r="H381" s="1"/>
    </row>
  </sheetData>
  <sheetProtection/>
  <mergeCells count="159">
    <mergeCell ref="A220:H220"/>
    <mergeCell ref="A221:A227"/>
    <mergeCell ref="A178:B178"/>
    <mergeCell ref="A179:H179"/>
    <mergeCell ref="A170:H170"/>
    <mergeCell ref="A210:B210"/>
    <mergeCell ref="A196:A201"/>
    <mergeCell ref="A212:A218"/>
    <mergeCell ref="A204:A209"/>
    <mergeCell ref="A171:A177"/>
    <mergeCell ref="A371:A372"/>
    <mergeCell ref="A305:H305"/>
    <mergeCell ref="A342:H342"/>
    <mergeCell ref="A337:A338"/>
    <mergeCell ref="A307:A311"/>
    <mergeCell ref="A370:B370"/>
    <mergeCell ref="A313:H313"/>
    <mergeCell ref="A354:B354"/>
    <mergeCell ref="A364:A369"/>
    <mergeCell ref="A356:A361"/>
    <mergeCell ref="A45:B45"/>
    <mergeCell ref="A48:H48"/>
    <mergeCell ref="A20:A24"/>
    <mergeCell ref="A12:H12"/>
    <mergeCell ref="A49:A53"/>
    <mergeCell ref="A34:H34"/>
    <mergeCell ref="A27:A32"/>
    <mergeCell ref="A41:B41"/>
    <mergeCell ref="C8:C9"/>
    <mergeCell ref="A11:H11"/>
    <mergeCell ref="A56:A60"/>
    <mergeCell ref="A44:B44"/>
    <mergeCell ref="A42:A43"/>
    <mergeCell ref="A13:A17"/>
    <mergeCell ref="A18:B18"/>
    <mergeCell ref="A54:B54"/>
    <mergeCell ref="A35:A40"/>
    <mergeCell ref="A10:H10"/>
    <mergeCell ref="G1:H1"/>
    <mergeCell ref="G2:H2"/>
    <mergeCell ref="G3:H3"/>
    <mergeCell ref="G4:H4"/>
    <mergeCell ref="G5:H5"/>
    <mergeCell ref="D8:F8"/>
    <mergeCell ref="A6:H6"/>
    <mergeCell ref="H8:H9"/>
    <mergeCell ref="A8:A9"/>
    <mergeCell ref="B8:B9"/>
    <mergeCell ref="A72:A78"/>
    <mergeCell ref="A71:H71"/>
    <mergeCell ref="A25:B25"/>
    <mergeCell ref="A19:H19"/>
    <mergeCell ref="A26:H26"/>
    <mergeCell ref="A47:H47"/>
    <mergeCell ref="A63:A69"/>
    <mergeCell ref="A33:B33"/>
    <mergeCell ref="A55:H55"/>
    <mergeCell ref="A62:H62"/>
    <mergeCell ref="A79:B79"/>
    <mergeCell ref="A119:A123"/>
    <mergeCell ref="A131:B131"/>
    <mergeCell ref="A111:B111"/>
    <mergeCell ref="A117:H117"/>
    <mergeCell ref="A105:A110"/>
    <mergeCell ref="A103:B103"/>
    <mergeCell ref="A97:A102"/>
    <mergeCell ref="A104:H104"/>
    <mergeCell ref="A95:B95"/>
    <mergeCell ref="A124:B124"/>
    <mergeCell ref="A132:H132"/>
    <mergeCell ref="A126:A130"/>
    <mergeCell ref="A82:B82"/>
    <mergeCell ref="A85:H85"/>
    <mergeCell ref="A87:A89"/>
    <mergeCell ref="A249:H249"/>
    <mergeCell ref="A211:H211"/>
    <mergeCell ref="A266:B266"/>
    <mergeCell ref="A259:A265"/>
    <mergeCell ref="A235:H235"/>
    <mergeCell ref="A236:A240"/>
    <mergeCell ref="A241:B241"/>
    <mergeCell ref="A242:H242"/>
    <mergeCell ref="A219:B219"/>
    <mergeCell ref="A228:B228"/>
    <mergeCell ref="A267:A268"/>
    <mergeCell ref="A274:A276"/>
    <mergeCell ref="A277:B277"/>
    <mergeCell ref="A284:A289"/>
    <mergeCell ref="A290:B290"/>
    <mergeCell ref="A291:H291"/>
    <mergeCell ref="A278:H278"/>
    <mergeCell ref="A279:A281"/>
    <mergeCell ref="A282:B282"/>
    <mergeCell ref="A283:H283"/>
    <mergeCell ref="A300:A301"/>
    <mergeCell ref="A302:B302"/>
    <mergeCell ref="A329:H329"/>
    <mergeCell ref="A339:B339"/>
    <mergeCell ref="K318:K319"/>
    <mergeCell ref="A273:H273"/>
    <mergeCell ref="A306:H306"/>
    <mergeCell ref="A292:A297"/>
    <mergeCell ref="A298:B298"/>
    <mergeCell ref="A350:A353"/>
    <mergeCell ref="A315:A319"/>
    <mergeCell ref="A312:B312"/>
    <mergeCell ref="A349:H349"/>
    <mergeCell ref="A344:A347"/>
    <mergeCell ref="A303:B303"/>
    <mergeCell ref="A330:A335"/>
    <mergeCell ref="A320:B320"/>
    <mergeCell ref="A343:H343"/>
    <mergeCell ref="A258:H258"/>
    <mergeCell ref="A348:B348"/>
    <mergeCell ref="A322:A327"/>
    <mergeCell ref="A61:B61"/>
    <mergeCell ref="A86:H86"/>
    <mergeCell ref="A83:B83"/>
    <mergeCell ref="A96:H96"/>
    <mergeCell ref="A91:H91"/>
    <mergeCell ref="A90:B90"/>
    <mergeCell ref="A92:A94"/>
    <mergeCell ref="A70:B70"/>
    <mergeCell ref="A133:A139"/>
    <mergeCell ref="A118:H118"/>
    <mergeCell ref="A162:B162"/>
    <mergeCell ref="A80:A81"/>
    <mergeCell ref="A142:A148"/>
    <mergeCell ref="A140:B140"/>
    <mergeCell ref="A112:A113"/>
    <mergeCell ref="A125:H125"/>
    <mergeCell ref="A141:H141"/>
    <mergeCell ref="A163:H163"/>
    <mergeCell ref="A149:B149"/>
    <mergeCell ref="A169:B169"/>
    <mergeCell ref="A150:A151"/>
    <mergeCell ref="A157:A161"/>
    <mergeCell ref="A155:H155"/>
    <mergeCell ref="A156:H156"/>
    <mergeCell ref="A229:A230"/>
    <mergeCell ref="A234:H234"/>
    <mergeCell ref="A270:B270"/>
    <mergeCell ref="A243:A247"/>
    <mergeCell ref="A248:B248"/>
    <mergeCell ref="A164:A168"/>
    <mergeCell ref="A188:A189"/>
    <mergeCell ref="A194:H194"/>
    <mergeCell ref="A202:B202"/>
    <mergeCell ref="A195:H195"/>
    <mergeCell ref="B355:G355"/>
    <mergeCell ref="A362:B362"/>
    <mergeCell ref="A203:H203"/>
    <mergeCell ref="B321:G321"/>
    <mergeCell ref="A336:B336"/>
    <mergeCell ref="A180:A186"/>
    <mergeCell ref="A250:A256"/>
    <mergeCell ref="A269:B269"/>
    <mergeCell ref="A272:H272"/>
    <mergeCell ref="A187:B18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2022-10-16T23:27:49Z</dcterms:modified>
  <cp:category/>
  <cp:version/>
  <cp:contentType/>
  <cp:contentStatus/>
</cp:coreProperties>
</file>