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<sst xmlns="http://schemas.openxmlformats.org/spreadsheetml/2006/main" count="638" uniqueCount="229">
  <si>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</si>
  <si>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</si>
  <si>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</si>
  <si>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</si>
  <si>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</si>
  <si>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</si>
  <si>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</si>
  <si>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</si>
  <si>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</si>
  <si>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</si>
  <si>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</si>
  <si>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Итого за завтрак:</t>
  </si>
  <si>
    <t>Обед</t>
  </si>
  <si>
    <t>Итого за обед:</t>
  </si>
  <si>
    <t>Полдник</t>
  </si>
  <si>
    <t>Итого за полдник: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</si>
  <si>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</si>
  <si>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</si>
  <si>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</si>
  <si>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</si>
  <si>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</si>
  <si>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</si>
  <si>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</si>
  <si>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</si>
  <si>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</si>
  <si>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</si>
  <si>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</si>
  <si>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</si>
  <si>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</si>
  <si>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</si>
  <si>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</si>
  <si>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</si>
  <si>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</si>
  <si>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</si>
  <si>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</si>
  <si>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</si>
  <si>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</si>
  <si>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</si>
  <si>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</si>
  <si>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</si>
  <si>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</si>
  <si>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</si>
  <si>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</si>
  <si>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</si>
  <si>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</si>
  <si>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</si>
  <si>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</si>
  <si>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</si>
  <si>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</si>
  <si>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</si>
  <si>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</si>
  <si>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</si>
  <si>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</si>
  <si>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</si>
  <si>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</si>
  <si>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4 </t>
  </si>
  <si>
    <t xml:space="preserve">День 5 </t>
  </si>
  <si>
    <t xml:space="preserve">День 8 </t>
  </si>
  <si>
    <t xml:space="preserve">День 9 </t>
  </si>
  <si>
    <t>Итого за завтрак</t>
  </si>
  <si>
    <t xml:space="preserve">День 6  </t>
  </si>
  <si>
    <t>Итого за день 10. Возрастная категория: 7-11 лет</t>
  </si>
  <si>
    <t>Итого за день 10. Возрастная категория: 12 лет и старше</t>
  </si>
  <si>
    <t>200/4</t>
  </si>
  <si>
    <t>-</t>
  </si>
  <si>
    <t xml:space="preserve">Сок фруктовый в потребительской упаковке </t>
  </si>
  <si>
    <t>1/200</t>
  </si>
  <si>
    <t>Неделя 4</t>
  </si>
  <si>
    <t>Молоко питьевое</t>
  </si>
  <si>
    <t xml:space="preserve">День 10 </t>
  </si>
  <si>
    <t>1 шт.</t>
  </si>
  <si>
    <t>Сыр в индивидуальной упаковке</t>
  </si>
  <si>
    <t>Какао-напиток (какао порошок, молоко 3,2%, сахар-песок)</t>
  </si>
  <si>
    <t>Хлеб пшеничный йодированный</t>
  </si>
  <si>
    <t>Хлеб ржаной</t>
  </si>
  <si>
    <t>75/5</t>
  </si>
  <si>
    <t>Закуска порционная (огурцы свежие)</t>
  </si>
  <si>
    <t>15/250</t>
  </si>
  <si>
    <t>200/20</t>
  </si>
  <si>
    <t>251а</t>
  </si>
  <si>
    <t>611а</t>
  </si>
  <si>
    <t>Закуска порционная (помидоры свежие)</t>
  </si>
  <si>
    <t xml:space="preserve">Яйцо вареное </t>
  </si>
  <si>
    <r>
      <t xml:space="preserve">Каша молочная овсяная Геркулес с маслом </t>
    </r>
    <r>
      <rPr>
        <sz val="6"/>
        <color indexed="8"/>
        <rFont val="Times New Roman"/>
        <family val="1"/>
      </rPr>
      <t>(крупа геркулесовая, молоко, сахар-песок., соль йод., масло слив.)</t>
    </r>
  </si>
  <si>
    <t>180/10</t>
  </si>
  <si>
    <t>898а</t>
  </si>
  <si>
    <r>
      <t xml:space="preserve">Какао-напиток </t>
    </r>
    <r>
      <rPr>
        <sz val="6"/>
        <color indexed="8"/>
        <rFont val="Times New Roman"/>
        <family val="1"/>
      </rPr>
      <t>(какао порошок, молоко 3,2%, сахар-песок)</t>
    </r>
  </si>
  <si>
    <t>Фруктовый десерт</t>
  </si>
  <si>
    <t>1/100</t>
  </si>
  <si>
    <t>200/10</t>
  </si>
  <si>
    <r>
      <t xml:space="preserve">Суп-лапша домашняя с курицей </t>
    </r>
    <r>
      <rPr>
        <sz val="6"/>
        <color indexed="8"/>
        <rFont val="Times New Roman"/>
        <family val="1"/>
      </rPr>
      <t>(грудка куриная., лапша домашняя роллтон,  лук репч., морковь, масло раст, соль йодир.)</t>
    </r>
  </si>
  <si>
    <t>694/1058</t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</si>
  <si>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80/20</t>
    </r>
  </si>
  <si>
    <t>225а/370</t>
  </si>
  <si>
    <r>
      <t xml:space="preserve">Гарнир каша гречневая рассыпчатая 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</si>
  <si>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t>Сок фруктовый в потребительской упаковке</t>
  </si>
  <si>
    <r>
      <t xml:space="preserve">Котлета Незнайка с соусом крас. осн </t>
    </r>
    <r>
      <rPr>
        <sz val="6"/>
        <color indexed="8"/>
        <rFont val="Times New Roman"/>
        <family val="1"/>
      </rPr>
      <t xml:space="preserve">(говядина, молоко, хлеб пш.йодир., лук репч., яйцо, сухари панир., масло подс. соль йдир.)  </t>
    </r>
    <r>
      <rPr>
        <sz val="10"/>
        <color indexed="8"/>
        <rFont val="Times New Roman"/>
        <family val="1"/>
      </rPr>
      <t>80/30</t>
    </r>
  </si>
  <si>
    <t>225/370</t>
  </si>
  <si>
    <r>
      <t xml:space="preserve">Гарнир каша гречневая рассыпчатая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</si>
  <si>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>Булочка с повидлом  Обсыпная (</t>
    </r>
    <r>
      <rPr>
        <sz val="6"/>
        <color indexed="8"/>
        <rFont val="Times New Roman"/>
        <family val="1"/>
      </rPr>
      <t>мука, сахар-песок, дрожжи, масло сл. соль йодир., повидло</t>
    </r>
    <r>
      <rPr>
        <sz val="7"/>
        <color indexed="8"/>
        <rFont val="Times New Roman"/>
        <family val="1"/>
      </rPr>
      <t>)</t>
    </r>
  </si>
  <si>
    <r>
      <t xml:space="preserve">Фрикадельки из индейки </t>
    </r>
    <r>
      <rPr>
        <sz val="6"/>
        <color indexed="8"/>
        <rFont val="Times New Roman"/>
        <family val="1"/>
      </rPr>
      <t>(филе индейки, хлеб, молоко, соль йод., масло раст,.)</t>
    </r>
  </si>
  <si>
    <r>
      <t xml:space="preserve">Картофельное  пюре </t>
    </r>
    <r>
      <rPr>
        <sz val="6"/>
        <color indexed="8"/>
        <rFont val="Times New Roman"/>
        <family val="1"/>
      </rPr>
      <t>(картофель, молоко, масло слив., соль йод.)</t>
    </r>
  </si>
  <si>
    <r>
      <t xml:space="preserve">Компот из сухофруктов с вит С </t>
    </r>
    <r>
      <rPr>
        <sz val="6"/>
        <color indexed="8"/>
        <rFont val="Times New Roman"/>
        <family val="1"/>
      </rPr>
      <t>(смесь сухофруктов, сахар, лимон.кислота,  аскорб. кислота)</t>
    </r>
  </si>
  <si>
    <r>
      <t xml:space="preserve">Фрикадельки из индейки  </t>
    </r>
    <r>
      <rPr>
        <sz val="6"/>
        <color indexed="8"/>
        <rFont val="Times New Roman"/>
        <family val="1"/>
      </rPr>
      <t>(филе индейки, хлеб, молоко, соль йод., масло раст.,.)</t>
    </r>
  </si>
  <si>
    <r>
      <t xml:space="preserve">Суп картофельный с фаршем </t>
    </r>
    <r>
      <rPr>
        <sz val="6"/>
        <color indexed="8"/>
        <rFont val="Times New Roman"/>
        <family val="1"/>
      </rPr>
      <t>(фарш говяж., картофель, морковь, лук репч., масло раст., соль йод.)</t>
    </r>
  </si>
  <si>
    <t>5/250</t>
  </si>
  <si>
    <t>698/998</t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</si>
  <si>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 ,соль йод.)</t>
    </r>
    <r>
      <rPr>
        <sz val="10"/>
        <color indexed="8"/>
        <rFont val="Times New Roman"/>
        <family val="1"/>
      </rPr>
      <t xml:space="preserve"> 40/50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</si>
  <si>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сливочное, соль йод.)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</si>
  <si>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</rPr>
      <t>(груши, сахар-песок, лимон .кислота, витамин)</t>
    </r>
  </si>
  <si>
    <t>692 а</t>
  </si>
  <si>
    <r>
      <t xml:space="preserve">Гуляш мясной </t>
    </r>
    <r>
      <rPr>
        <sz val="6"/>
        <color indexed="8"/>
        <rFont val="Times New Roman"/>
        <family val="1"/>
      </rPr>
      <t>(говядина, лук репч., томат паста, масло раст., мука,соль йод.)</t>
    </r>
    <r>
      <rPr>
        <sz val="10"/>
        <color indexed="8"/>
        <rFont val="Times New Roman"/>
        <family val="1"/>
      </rPr>
      <t xml:space="preserve"> 45/60</t>
    </r>
  </si>
  <si>
    <t>623а</t>
  </si>
  <si>
    <t>Чай черный</t>
  </si>
  <si>
    <t>10/250</t>
  </si>
  <si>
    <t>197/998</t>
  </si>
  <si>
    <t>60/160</t>
  </si>
  <si>
    <t>Булочка Жаворонок (тесто сдобн., масло слив., мука пш., сахар-песок, соль йодир., дрожжпрес., яйцо)</t>
  </si>
  <si>
    <r>
      <t xml:space="preserve">Котлета домашняя с маслом слив. </t>
    </r>
    <r>
      <rPr>
        <sz val="6"/>
        <color indexed="8"/>
        <rFont val="Times New Roman"/>
        <family val="1"/>
      </rPr>
      <t>(говядина, свинина, хлеб, лук реп., яйцо, сухари, соль йод., масло раст., масло слив)</t>
    </r>
  </si>
  <si>
    <r>
      <t xml:space="preserve">Макаронные изделия отварные </t>
    </r>
    <r>
      <rPr>
        <sz val="6"/>
        <color indexed="8"/>
        <rFont val="Times New Roman"/>
        <family val="1"/>
      </rPr>
      <t>(макаронные изделия, масло сл., соль йодир.)</t>
    </r>
  </si>
  <si>
    <r>
      <t xml:space="preserve">Напиток из облепихи протертой с сахаром </t>
    </r>
    <r>
      <rPr>
        <sz val="6"/>
        <color indexed="8"/>
        <rFont val="Times New Roman"/>
        <family val="1"/>
      </rPr>
      <t>(облепиха, протертая с сахаром, сахар-песок)</t>
    </r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</si>
  <si>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</si>
  <si>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t>165/998</t>
  </si>
  <si>
    <r>
      <t>Котлета Мечта с соусом белым</t>
    </r>
    <r>
      <rPr>
        <sz val="6"/>
        <color indexed="8"/>
        <rFont val="Times New Roman"/>
        <family val="1"/>
      </rPr>
      <t xml:space="preserve"> ( минтай, свинина, манка,  хлеб пш, молоко, лук репч., сухари панир., масло растит., соус</t>
    </r>
    <r>
      <rPr>
        <sz val="7"/>
        <color indexed="8"/>
        <rFont val="Times New Roman"/>
        <family val="1"/>
      </rPr>
      <t xml:space="preserve">) </t>
    </r>
  </si>
  <si>
    <t>90/20</t>
  </si>
  <si>
    <r>
      <t xml:space="preserve">Картофель отварной </t>
    </r>
    <r>
      <rPr>
        <sz val="7"/>
        <color indexed="8"/>
        <rFont val="Times New Roman"/>
        <family val="1"/>
      </rPr>
      <t>(картофель, масло слив., соль йод.)</t>
    </r>
  </si>
  <si>
    <t>Груша св</t>
  </si>
  <si>
    <r>
      <t xml:space="preserve">Бутерброд с сыром </t>
    </r>
    <r>
      <rPr>
        <sz val="6"/>
        <color indexed="8"/>
        <rFont val="Times New Roman"/>
        <family val="1"/>
      </rPr>
      <t>(сыр, хлеб пшеничный)</t>
    </r>
  </si>
  <si>
    <r>
      <t xml:space="preserve">Хлебцы рыбные с маслом </t>
    </r>
    <r>
      <rPr>
        <sz val="6"/>
        <color indexed="8"/>
        <rFont val="Times New Roman"/>
        <family val="1"/>
      </rPr>
      <t>( минтай, хлеб, молоко 3,2%, яйцо, масло сл., соль йод.)</t>
    </r>
  </si>
  <si>
    <r>
      <t xml:space="preserve">Рис отварной </t>
    </r>
    <r>
      <rPr>
        <sz val="7"/>
        <color indexed="8"/>
        <rFont val="Times New Roman"/>
        <family val="1"/>
      </rPr>
      <t>(крупа рисовая,  масло слив.,соль йод.)</t>
    </r>
  </si>
  <si>
    <r>
      <t xml:space="preserve">Чай с вареньем </t>
    </r>
    <r>
      <rPr>
        <sz val="6"/>
        <color indexed="8"/>
        <rFont val="Times New Roman"/>
        <family val="1"/>
      </rPr>
      <t>(чай, варенье)</t>
    </r>
  </si>
  <si>
    <t>90/10</t>
  </si>
  <si>
    <r>
      <t xml:space="preserve">Суп картофельный с бобовыми и с колбасой п/к </t>
    </r>
    <r>
      <rPr>
        <sz val="6"/>
        <color indexed="8"/>
        <rFont val="Times New Roman"/>
        <family val="1"/>
      </rPr>
      <t>(говядина, картофель, лапша Роллтон, морковь, лук репч.,соль йодир., масло растит.)</t>
    </r>
  </si>
  <si>
    <t>5/200</t>
  </si>
  <si>
    <r>
      <t xml:space="preserve">Бифштекс рубленый в панировке с соусом </t>
    </r>
    <r>
      <rPr>
        <sz val="6"/>
        <color indexed="8"/>
        <rFont val="Times New Roman"/>
        <family val="1"/>
      </rPr>
      <t xml:space="preserve">(говядина, свинина мука пш., соль йод., масло раст., соус красн. осн.) </t>
    </r>
    <r>
      <rPr>
        <sz val="10"/>
        <color indexed="8"/>
        <rFont val="Times New Roman"/>
        <family val="1"/>
      </rPr>
      <t>70/20</t>
    </r>
  </si>
  <si>
    <t>215а/370</t>
  </si>
  <si>
    <r>
      <t xml:space="preserve">Перловка отварная </t>
    </r>
    <r>
      <rPr>
        <sz val="6"/>
        <color indexed="8"/>
        <rFont val="Times New Roman"/>
        <family val="1"/>
      </rPr>
      <t>(крупа перловая, масло слив., соль йодир.)</t>
    </r>
  </si>
  <si>
    <r>
      <t xml:space="preserve">Чай с сахаром </t>
    </r>
    <r>
      <rPr>
        <sz val="6"/>
        <color indexed="8"/>
        <rFont val="Times New Roman"/>
        <family val="1"/>
      </rPr>
      <t>(чай, сахар)</t>
    </r>
    <r>
      <rPr>
        <sz val="10"/>
        <color indexed="8"/>
        <rFont val="Times New Roman"/>
        <family val="1"/>
      </rPr>
      <t xml:space="preserve"> </t>
    </r>
  </si>
  <si>
    <r>
      <t xml:space="preserve">Каша молочная ячневая с маслом </t>
    </r>
    <r>
      <rPr>
        <sz val="6"/>
        <color indexed="8"/>
        <rFont val="Times New Roman"/>
        <family val="1"/>
      </rPr>
      <t>(крупа ячневая, молоко, сахар, соль йод., масло слив.)</t>
    </r>
  </si>
  <si>
    <r>
      <t xml:space="preserve">Солянка Деревенская </t>
    </r>
    <r>
      <rPr>
        <sz val="6"/>
        <color indexed="8"/>
        <rFont val="Times New Roman"/>
        <family val="1"/>
      </rPr>
      <t>(колбаса п/к, колбаса вареная, крупа пшено, лук репч., морковь, огурцы соленые, масло подсолн., соль йодир., томат. паста)</t>
    </r>
  </si>
  <si>
    <t>15/200</t>
  </si>
  <si>
    <r>
      <t xml:space="preserve">Гарнир Забава </t>
    </r>
    <r>
      <rPr>
        <sz val="6"/>
        <color indexed="8"/>
        <rFont val="Times New Roman"/>
        <family val="1"/>
      </rPr>
      <t>(крупа рисовая, крупа гречневая, масло слив., соль йод.)</t>
    </r>
  </si>
  <si>
    <r>
      <t xml:space="preserve">Щи из свежей капустой с фаршем </t>
    </r>
    <r>
      <rPr>
        <sz val="6"/>
        <color indexed="8"/>
        <rFont val="Times New Roman"/>
        <family val="1"/>
      </rPr>
      <t>(говядина, картофель, капуста, морковь, лук репч., томат паста, масло раст., соль йод.)</t>
    </r>
  </si>
  <si>
    <r>
      <t>Фрикадельки Удинские с соусом красным основ.</t>
    </r>
    <r>
      <rPr>
        <sz val="6"/>
        <color indexed="8"/>
        <rFont val="Times New Roman"/>
        <family val="1"/>
      </rPr>
      <t>(говядина, молоко, лук репч., яйцо, соус)</t>
    </r>
  </si>
  <si>
    <t>75/25</t>
  </si>
  <si>
    <t>224/370</t>
  </si>
  <si>
    <r>
      <t xml:space="preserve">Перловка с овощами </t>
    </r>
    <r>
      <rPr>
        <sz val="6"/>
        <color indexed="8"/>
        <rFont val="Times New Roman"/>
        <family val="1"/>
      </rPr>
      <t>(крупа перловая, морковь, лук репч., масло растит., томат.паста, масло слив., соль йодир.)</t>
    </r>
  </si>
  <si>
    <r>
      <t xml:space="preserve">Компот из смеси сухофруктов с витамином С </t>
    </r>
    <r>
      <rPr>
        <sz val="6"/>
        <color indexed="8"/>
        <rFont val="Times New Roman"/>
        <family val="1"/>
      </rPr>
      <t>(сухофрукты, сахар-песок, витамин С.)</t>
    </r>
  </si>
  <si>
    <r>
      <t xml:space="preserve">Запеканка из творога со сгущ молоком </t>
    </r>
    <r>
      <rPr>
        <sz val="6"/>
        <color indexed="8"/>
        <rFont val="Times New Roman"/>
        <family val="1"/>
      </rPr>
      <t>(творог, крупа манная, сахар-песок, яйцо куриное, масло слив., сухари панир.,, молоко сгущ)</t>
    </r>
  </si>
  <si>
    <t>Банан</t>
  </si>
  <si>
    <t>75/30</t>
  </si>
  <si>
    <t>223а</t>
  </si>
  <si>
    <t>167/998</t>
  </si>
  <si>
    <t>272/979</t>
  </si>
  <si>
    <t>867а</t>
  </si>
  <si>
    <r>
      <t>Биточки рубленные из индейки с маслом (</t>
    </r>
    <r>
      <rPr>
        <sz val="8"/>
        <color indexed="8"/>
        <rFont val="Times New Roman"/>
        <family val="1"/>
      </rPr>
      <t>индейка филе, хлеб, сухари, соль йод)</t>
    </r>
  </si>
  <si>
    <t>80/7</t>
  </si>
  <si>
    <t>Закуска порционная (помидоры  свежие)</t>
  </si>
  <si>
    <r>
      <t xml:space="preserve">Суп картофельный с бобовыми, с п/к колбасой </t>
    </r>
    <r>
      <rPr>
        <sz val="6"/>
        <color indexed="8"/>
        <rFont val="Times New Roman"/>
        <family val="1"/>
      </rPr>
      <t>(картофель, горох, морковь, лук репч., масло раст., п/к колбаса)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</si>
  <si>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сметана, томат, соль йодир.)  </t>
    </r>
    <r>
      <rPr>
        <sz val="10"/>
        <color indexed="8"/>
        <rFont val="Times New Roman"/>
        <family val="1"/>
      </rPr>
      <t>40/50</t>
    </r>
  </si>
  <si>
    <r>
      <t xml:space="preserve">Гарнир каша гречневая вязкая </t>
    </r>
    <r>
      <rPr>
        <sz val="6"/>
        <color indexed="8"/>
        <rFont val="Times New Roman"/>
        <family val="1"/>
      </rPr>
      <t>(крупа гречневая, масло сливочное, соль йод.)</t>
    </r>
  </si>
  <si>
    <r>
      <t xml:space="preserve">Бефстроганов </t>
    </r>
    <r>
      <rPr>
        <sz val="6"/>
        <color indexed="8"/>
        <rFont val="Times New Roman"/>
        <family val="1"/>
      </rPr>
      <t xml:space="preserve">(говядина, лук репч., масло растит., мука пш., томат, сметана, соль йодир.) </t>
    </r>
    <r>
      <rPr>
        <sz val="10"/>
        <color indexed="8"/>
        <rFont val="Times New Roman"/>
        <family val="1"/>
      </rPr>
      <t>45/55</t>
    </r>
  </si>
  <si>
    <t>"05"  сентября 2022 г.</t>
  </si>
  <si>
    <t>190/10</t>
  </si>
  <si>
    <t>190/7</t>
  </si>
  <si>
    <t>Бутерброд с маслом (масло слив., хлеб пшен.)</t>
  </si>
  <si>
    <t>80/3</t>
  </si>
  <si>
    <t>80/5</t>
  </si>
  <si>
    <r>
      <t xml:space="preserve">Плюшка "Эстонская" с сыром </t>
    </r>
    <r>
      <rPr>
        <sz val="8"/>
        <color indexed="8"/>
        <rFont val="Times New Roman"/>
        <family val="1"/>
      </rPr>
      <t>(тесто сдобное дрожжевое, сыр, масло слив.)</t>
    </r>
  </si>
  <si>
    <r>
      <t>Чай с сахаром</t>
    </r>
    <r>
      <rPr>
        <sz val="7"/>
        <color indexed="8"/>
        <rFont val="Times New Roman"/>
        <family val="1"/>
      </rPr>
      <t xml:space="preserve"> (чай, сахар-песок)</t>
    </r>
  </si>
  <si>
    <t>160/10</t>
  </si>
  <si>
    <t>120/30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</si>
  <si>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</si>
  <si>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</si>
  <si>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125/30</t>
  </si>
  <si>
    <t>Щи из свежей капусты с картофелем и  фаршем (говядина, картофель, капуста, морковь, лук репч., томат паста, масло раст., соль йод.)</t>
  </si>
  <si>
    <t>Плов из индейки с овощами (филе индейки, рис, морковь,, лук реп., масло раст., томат, соль йод.)</t>
  </si>
  <si>
    <t>Напиток с витаминами Витошка (вода, напиток Витошка)</t>
  </si>
  <si>
    <t>70/170</t>
  </si>
  <si>
    <t>246а</t>
  </si>
  <si>
    <r>
      <t>Булочка Гребешок с повидлом</t>
    </r>
    <r>
      <rPr>
        <sz val="7"/>
        <color indexed="8"/>
        <rFont val="Times New Roman"/>
        <family val="1"/>
      </rPr>
      <t xml:space="preserve"> (мука, сахар-песок, дрожжи, молоко т/п,  яйцо, сахар-песок, повидло)</t>
    </r>
  </si>
  <si>
    <r>
      <t>Чай с молоком</t>
    </r>
    <r>
      <rPr>
        <sz val="7"/>
        <color indexed="8"/>
        <rFont val="Times New Roman"/>
        <family val="1"/>
      </rPr>
      <t xml:space="preserve"> (</t>
    </r>
    <r>
      <rPr>
        <sz val="6"/>
        <color indexed="8"/>
        <rFont val="Times New Roman"/>
        <family val="1"/>
      </rPr>
      <t>чай, молоко</t>
    </r>
    <r>
      <rPr>
        <sz val="7"/>
        <color indexed="8"/>
        <rFont val="Times New Roman"/>
        <family val="1"/>
      </rPr>
      <t>)</t>
    </r>
  </si>
  <si>
    <t>20/43</t>
  </si>
  <si>
    <t>85/10</t>
  </si>
  <si>
    <t>21/41</t>
  </si>
  <si>
    <t xml:space="preserve">Чай с сахаром (чай, сахар) </t>
  </si>
  <si>
    <r>
      <t xml:space="preserve">Закуска порционная </t>
    </r>
    <r>
      <rPr>
        <sz val="7"/>
        <color indexed="8"/>
        <rFont val="Times New Roman"/>
        <family val="1"/>
      </rPr>
      <t>(помидоры свежие)</t>
    </r>
  </si>
  <si>
    <r>
      <t xml:space="preserve">Суп картофельный с бобовыми и с колбасой п/к </t>
    </r>
    <r>
      <rPr>
        <sz val="7"/>
        <color indexed="8"/>
        <rFont val="Times New Roman"/>
        <family val="1"/>
      </rPr>
      <t>(говядина, картофель, лапша Роллтон, морковь, лук репч.,соль йодир., масло растит.)</t>
    </r>
  </si>
  <si>
    <r>
      <t xml:space="preserve">Бифштекс рубленый в панировке с соусом </t>
    </r>
    <r>
      <rPr>
        <sz val="7"/>
        <color indexed="8"/>
        <rFont val="Times New Roman"/>
        <family val="1"/>
      </rPr>
      <t xml:space="preserve">(говядина, свинина мука пш., соль йод., масло раст., соус красн. осн.) </t>
    </r>
    <r>
      <rPr>
        <sz val="9"/>
        <color indexed="8"/>
        <rFont val="Times New Roman"/>
        <family val="1"/>
      </rPr>
      <t>70/30</t>
    </r>
  </si>
  <si>
    <r>
      <t xml:space="preserve">Перловка отварная </t>
    </r>
    <r>
      <rPr>
        <sz val="7"/>
        <color indexed="8"/>
        <rFont val="Times New Roman"/>
        <family val="1"/>
      </rPr>
      <t>(крупа перловая, масло слив., соль йодир.)</t>
    </r>
  </si>
  <si>
    <r>
      <t>Рогалик сахарный</t>
    </r>
    <r>
      <rPr>
        <sz val="7"/>
        <color indexed="8"/>
        <rFont val="Times New Roman"/>
        <family val="1"/>
      </rPr>
      <t xml:space="preserve"> (мука, сл.масло, яйцо, сахар-песок, сода)</t>
    </r>
  </si>
  <si>
    <r>
      <t>Чай с лимоном</t>
    </r>
    <r>
      <rPr>
        <sz val="7"/>
        <color indexed="8"/>
        <rFont val="Times New Roman"/>
        <family val="1"/>
      </rPr>
      <t xml:space="preserve"> (чай, лимон, сахар-песок)</t>
    </r>
  </si>
  <si>
    <t>Каша молочная ячневая с маслом (крупа ячневая, молоко, сахар, соль йод., масло слив.)</t>
  </si>
  <si>
    <t>Бутерброд с сыром и маслом (сыр Российский, масло слив., хлеб пшеничн.)</t>
  </si>
  <si>
    <r>
      <t xml:space="preserve">Бутерброд с сыром и маслом </t>
    </r>
    <r>
      <rPr>
        <sz val="6"/>
        <color indexed="8"/>
        <rFont val="Times New Roman"/>
        <family val="1"/>
      </rPr>
      <t>(сыр Российский, масло слив., хлеб пшеничн.)</t>
    </r>
    <r>
      <rPr>
        <sz val="10"/>
        <color indexed="8"/>
        <rFont val="Times New Roman"/>
        <family val="1"/>
      </rPr>
      <t xml:space="preserve"> 28/10/38</t>
    </r>
  </si>
  <si>
    <t>30/250</t>
  </si>
  <si>
    <r>
      <t xml:space="preserve">Шницель мясной с соусом </t>
    </r>
    <r>
      <rPr>
        <sz val="6"/>
        <color indexed="8"/>
        <rFont val="Times New Roman"/>
        <family val="1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</rPr>
      <t>90/20</t>
    </r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</si>
  <si>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</si>
  <si>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Шницель мясной с соусом (мясо говядина, свинина, хлеб пшен., соль йод., сухарь панир.,яйцо,  масло раст, соус красный осн.)  90/30</t>
  </si>
  <si>
    <t>Гарнир Забава (крупа рисовая, крупа гречневая, масло слив., соль йод.)</t>
  </si>
  <si>
    <t>Сеченники Посольские с маслом (минтай, хлеб, лук репч., масло раст., молоко, яйцо, мука пшен., соль йод., масло слив.)</t>
  </si>
  <si>
    <t>Картофельное  пюре (картофель, молоко, масло слив., соль йод.)</t>
  </si>
  <si>
    <t>Чай с лимоном (чай, сахар, лимон)</t>
  </si>
  <si>
    <t>Груша  свежая</t>
  </si>
  <si>
    <t>10/200</t>
  </si>
  <si>
    <t>100/15</t>
  </si>
  <si>
    <t>100/30</t>
  </si>
  <si>
    <t>Уха Рыбацкая (картофель, морковь, лук репчатый, масло подсолнечное, масло сливочное, сайра)</t>
  </si>
  <si>
    <t>Кюфта по-московски с соусом (говядина, свинина,  яйцо, лук репч., крупа рисовая, мука пшен., масло растит., соль йодир, соус красный основной)</t>
  </si>
  <si>
    <t>Макаронные изделия отварные (макаронные изделия, масло сл., соль йодир)</t>
  </si>
  <si>
    <t>Напиток из шиповника  (шиповник, сахар, лимон)</t>
  </si>
  <si>
    <t>20/250</t>
  </si>
  <si>
    <t>75/40</t>
  </si>
  <si>
    <t>Котлета мясо - картофельная по- хлыновски с соусом (говядина,  свинина,  картофель, лук репчатый, яйцо., сухарь панич.соль йодир., масло раст, соус красный осн.)</t>
  </si>
  <si>
    <t>Перловка отварная (крупа перловая, масло слив., соль йод.)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</si>
  <si>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</si>
  <si>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Биточки рыбные по домашнему с соусом (минтай,  крупа рис,  молоко, лук репч., сухари панир., масло растит., соус белый основной) 75/25</t>
  </si>
  <si>
    <t>Пюре овощное (картофель, морковь,молоко, масло слив, соль йод.)</t>
  </si>
  <si>
    <t>Компот из изюма с витамином С (изюм, сахар, лимонная кислота, аскорбиновая кислота)</t>
  </si>
  <si>
    <t>Кисель детский « Витошка» (вода, кисель, Витошка)</t>
  </si>
  <si>
    <t>Булочка «Три лепестка» (мука, сахар-песок, дрожжи, яйцо, масло сл.)</t>
  </si>
  <si>
    <t>Сосиска запеченная в тесте (тесто сд., сосиска, яйцо)</t>
  </si>
  <si>
    <t>40/50</t>
  </si>
  <si>
    <t>Чай с лимоном (чай, лимон, сахар-песок)</t>
  </si>
  <si>
    <t>Булочка посыпная (мука, дрожжи прес., соль йодир., сахар-песок, масло слив.)</t>
  </si>
  <si>
    <t>Напиток с витаминами «Витошка» (смесь сухая с витаминами, вода)</t>
  </si>
  <si>
    <t>Кокроки с яблоками (мука, сахар-песок, масло слив., яйцо, яйца, соль, молоко, яблоки)</t>
  </si>
  <si>
    <t>Чай черный (чай)</t>
  </si>
  <si>
    <t>Неделя 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</si>
</sst>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2" fillId="32" borderId="13" xfId="0" applyFont="1" applyFill="1" applyBorder="1" applyAlignment="1">
      <alignment vertical="center"/>
    </xf>
    <xf numFmtId="0" fontId="8" fillId="3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5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10" borderId="10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10" borderId="10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left" vertical="center"/>
    </xf>
    <xf numFmtId="0" fontId="8" fillId="10" borderId="27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0"/>
  <sheetViews>
    <sheetView tabSelected="1" zoomScalePageLayoutView="0" workbookViewId="0" topLeftCell="A192">
      <selection activeCell="B229" sqref="B229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16</v>
      </c>
      <c r="B1" s="5"/>
      <c r="C1" s="5"/>
      <c r="D1" s="5"/>
      <c r="E1" s="5"/>
      <c r="F1" s="5"/>
      <c r="G1" s="125" t="s">
        <v>17</v>
      </c>
      <c r="H1" s="125"/>
      <c r="I1" s="5"/>
      <c r="J1" s="5"/>
      <c r="K1" s="5"/>
      <c r="L1" s="5"/>
      <c r="M1" s="5"/>
      <c r="N1" s="5"/>
      <c r="R1" s="5"/>
    </row>
    <row r="2" spans="1:18" ht="15">
      <c r="A2" s="4" t="s">
        <v>23</v>
      </c>
      <c r="B2" s="5"/>
      <c r="C2" s="5"/>
      <c r="D2" s="5"/>
      <c r="E2" s="5"/>
      <c r="F2" s="5"/>
      <c r="G2" s="125" t="s">
        <v>18</v>
      </c>
      <c r="H2" s="125"/>
      <c r="I2" s="5"/>
      <c r="J2" s="5"/>
      <c r="K2" s="5"/>
      <c r="L2" s="5"/>
      <c r="M2" s="5"/>
      <c r="N2" s="5"/>
      <c r="R2" s="5"/>
    </row>
    <row r="3" spans="1:18" ht="15">
      <c r="A3" s="4" t="s">
        <v>24</v>
      </c>
      <c r="B3" s="5"/>
      <c r="C3" s="5"/>
      <c r="D3" s="5"/>
      <c r="E3" s="5"/>
      <c r="F3" s="5"/>
      <c r="G3" s="125" t="s">
        <v>19</v>
      </c>
      <c r="H3" s="125"/>
      <c r="I3" s="5"/>
      <c r="J3" s="5"/>
      <c r="K3" s="5"/>
      <c r="L3" s="5"/>
      <c r="M3" s="5"/>
      <c r="N3" s="5"/>
      <c r="R3" s="5"/>
    </row>
    <row r="4" spans="1:18" ht="15">
      <c r="A4" s="4" t="s">
        <v>24</v>
      </c>
      <c r="B4" s="4"/>
      <c r="C4" s="5"/>
      <c r="D4" s="5"/>
      <c r="E4" s="5"/>
      <c r="F4" s="5"/>
      <c r="G4" s="125" t="s">
        <v>20</v>
      </c>
      <c r="H4" s="125"/>
      <c r="I4" s="5"/>
      <c r="J4" s="5"/>
      <c r="K4" s="5"/>
      <c r="L4" s="5"/>
      <c r="M4" s="5"/>
      <c r="N4" s="5"/>
      <c r="R4" s="5"/>
    </row>
    <row r="5" spans="1:18" ht="15">
      <c r="A5" s="4" t="s">
        <v>162</v>
      </c>
      <c r="B5" s="4"/>
      <c r="C5" s="5"/>
      <c r="D5" s="5"/>
      <c r="E5" s="5"/>
      <c r="F5" s="5"/>
      <c r="G5" s="125" t="s">
        <v>21</v>
      </c>
      <c r="H5" s="125"/>
      <c r="I5" s="5"/>
      <c r="J5" s="5"/>
      <c r="K5" s="5"/>
      <c r="L5" s="5"/>
      <c r="M5" s="5"/>
      <c r="N5" s="5"/>
      <c r="R5" s="5"/>
    </row>
    <row r="6" spans="1:8" ht="15.75" customHeight="1">
      <c r="A6" s="126" t="s">
        <v>22</v>
      </c>
      <c r="B6" s="126"/>
      <c r="C6" s="126"/>
      <c r="D6" s="126"/>
      <c r="E6" s="126"/>
      <c r="F6" s="126"/>
      <c r="G6" s="126"/>
      <c r="H6" s="126"/>
    </row>
    <row r="8" spans="1:8" ht="15">
      <c r="A8" s="111" t="s">
        <v>2</v>
      </c>
      <c r="B8" s="111" t="s">
        <v>0</v>
      </c>
      <c r="C8" s="111" t="s">
        <v>1</v>
      </c>
      <c r="D8" s="111" t="s">
        <v>3</v>
      </c>
      <c r="E8" s="111"/>
      <c r="F8" s="111"/>
      <c r="G8" s="20" t="s">
        <v>9</v>
      </c>
      <c r="H8" s="111" t="s">
        <v>7</v>
      </c>
    </row>
    <row r="9" spans="1:8" ht="15">
      <c r="A9" s="111"/>
      <c r="B9" s="111"/>
      <c r="C9" s="111"/>
      <c r="D9" s="20" t="s">
        <v>4</v>
      </c>
      <c r="E9" s="20" t="s">
        <v>5</v>
      </c>
      <c r="F9" s="20" t="s">
        <v>6</v>
      </c>
      <c r="G9" s="20" t="s">
        <v>10</v>
      </c>
      <c r="H9" s="111"/>
    </row>
    <row r="10" spans="1:8" ht="15">
      <c r="A10" s="116" t="s">
        <v>67</v>
      </c>
      <c r="B10" s="116"/>
      <c r="C10" s="116"/>
      <c r="D10" s="116"/>
      <c r="E10" s="116"/>
      <c r="F10" s="116"/>
      <c r="G10" s="116"/>
      <c r="H10" s="116"/>
    </row>
    <row r="11" spans="1:8" ht="15">
      <c r="A11" s="122" t="s">
        <v>51</v>
      </c>
      <c r="B11" s="122"/>
      <c r="C11" s="122"/>
      <c r="D11" s="122"/>
      <c r="E11" s="122"/>
      <c r="F11" s="122"/>
      <c r="G11" s="122"/>
      <c r="H11" s="122"/>
    </row>
    <row r="12" spans="1:8" ht="15.75" customHeight="1" thickBot="1">
      <c r="A12" s="119" t="s">
        <v>25</v>
      </c>
      <c r="B12" s="120"/>
      <c r="C12" s="120"/>
      <c r="D12" s="120"/>
      <c r="E12" s="120"/>
      <c r="F12" s="120"/>
      <c r="G12" s="120"/>
      <c r="H12" s="121"/>
    </row>
    <row r="13" spans="1:8" ht="23.25" customHeight="1" thickBot="1">
      <c r="A13" s="124" t="s">
        <v>8</v>
      </c>
      <c r="B13" s="67" t="s">
        <v>82</v>
      </c>
      <c r="C13" s="69" t="s">
        <v>70</v>
      </c>
      <c r="D13" s="69">
        <v>5.08</v>
      </c>
      <c r="E13" s="70">
        <v>4.6</v>
      </c>
      <c r="F13" s="70">
        <v>0.28</v>
      </c>
      <c r="G13" s="70">
        <v>62.84</v>
      </c>
      <c r="H13" s="70">
        <v>776</v>
      </c>
    </row>
    <row r="14" spans="1:8" ht="26.25" customHeight="1" thickBot="1">
      <c r="A14" s="124"/>
      <c r="B14" s="71" t="s">
        <v>83</v>
      </c>
      <c r="C14" s="73" t="s">
        <v>163</v>
      </c>
      <c r="D14" s="73">
        <v>7.59</v>
      </c>
      <c r="E14" s="64">
        <v>8.49</v>
      </c>
      <c r="F14" s="64">
        <v>32.49</v>
      </c>
      <c r="G14" s="64">
        <v>236.72</v>
      </c>
      <c r="H14" s="64" t="s">
        <v>85</v>
      </c>
    </row>
    <row r="15" spans="1:8" ht="22.5" customHeight="1" thickBot="1">
      <c r="A15" s="124"/>
      <c r="B15" s="71" t="s">
        <v>71</v>
      </c>
      <c r="C15" s="73" t="s">
        <v>70</v>
      </c>
      <c r="D15" s="73">
        <v>1.37</v>
      </c>
      <c r="E15" s="64">
        <v>2.98</v>
      </c>
      <c r="F15" s="64">
        <v>0.88</v>
      </c>
      <c r="G15" s="64">
        <v>35.82</v>
      </c>
      <c r="H15" s="64" t="s">
        <v>64</v>
      </c>
    </row>
    <row r="16" spans="1:8" ht="23.25" customHeight="1" thickBot="1">
      <c r="A16" s="124"/>
      <c r="B16" s="71" t="s">
        <v>86</v>
      </c>
      <c r="C16" s="73">
        <v>200</v>
      </c>
      <c r="D16" s="73">
        <v>1.82</v>
      </c>
      <c r="E16" s="64">
        <v>1.67</v>
      </c>
      <c r="F16" s="64">
        <v>13.22</v>
      </c>
      <c r="G16" s="64">
        <v>75.19</v>
      </c>
      <c r="H16" s="64">
        <v>986</v>
      </c>
    </row>
    <row r="17" spans="1:8" ht="15.75" thickBot="1">
      <c r="A17" s="124"/>
      <c r="B17" s="71" t="s">
        <v>73</v>
      </c>
      <c r="C17" s="73">
        <v>35</v>
      </c>
      <c r="D17" s="73">
        <v>2.63</v>
      </c>
      <c r="E17" s="64">
        <v>0.35</v>
      </c>
      <c r="F17" s="64">
        <v>17.85</v>
      </c>
      <c r="G17" s="64">
        <v>85.05</v>
      </c>
      <c r="H17" s="64" t="s">
        <v>64</v>
      </c>
    </row>
    <row r="18" spans="1:8" ht="15.75" thickBot="1">
      <c r="A18" s="124"/>
      <c r="B18" s="71" t="s">
        <v>87</v>
      </c>
      <c r="C18" s="73" t="s">
        <v>88</v>
      </c>
      <c r="D18" s="73">
        <v>0.6</v>
      </c>
      <c r="E18" s="64">
        <v>0.2</v>
      </c>
      <c r="F18" s="64">
        <v>19</v>
      </c>
      <c r="G18" s="64">
        <v>80.2</v>
      </c>
      <c r="H18" s="64"/>
    </row>
    <row r="19" spans="1:8" ht="15" customHeight="1">
      <c r="A19" s="108" t="s">
        <v>11</v>
      </c>
      <c r="B19" s="108"/>
      <c r="C19" s="61">
        <v>577</v>
      </c>
      <c r="D19" s="61">
        <f>SUM(D13:D18)</f>
        <v>19.09</v>
      </c>
      <c r="E19" s="61">
        <f>SUM(E13:E18)</f>
        <v>18.290000000000003</v>
      </c>
      <c r="F19" s="61">
        <f>SUM(F13:F18)</f>
        <v>83.72</v>
      </c>
      <c r="G19" s="61">
        <f>SUM(G13:G18)</f>
        <v>575.82</v>
      </c>
      <c r="H19" s="60" t="s">
        <v>64</v>
      </c>
    </row>
    <row r="20" spans="1:8" ht="15" customHeight="1" thickBot="1">
      <c r="A20" s="109" t="s">
        <v>26</v>
      </c>
      <c r="B20" s="110"/>
      <c r="C20" s="110"/>
      <c r="D20" s="110"/>
      <c r="E20" s="110"/>
      <c r="F20" s="110"/>
      <c r="G20" s="110"/>
      <c r="H20" s="110"/>
    </row>
    <row r="21" spans="1:8" ht="15" customHeight="1" thickBot="1">
      <c r="A21" s="111" t="s">
        <v>8</v>
      </c>
      <c r="B21" s="67" t="s">
        <v>82</v>
      </c>
      <c r="C21" s="69" t="s">
        <v>70</v>
      </c>
      <c r="D21" s="69">
        <v>5.08</v>
      </c>
      <c r="E21" s="70">
        <v>4.6</v>
      </c>
      <c r="F21" s="70">
        <v>0.28</v>
      </c>
      <c r="G21" s="70">
        <v>62.84</v>
      </c>
      <c r="H21" s="70">
        <v>776</v>
      </c>
    </row>
    <row r="22" spans="1:8" ht="25.5" customHeight="1" thickBot="1">
      <c r="A22" s="111"/>
      <c r="B22" s="71" t="s">
        <v>83</v>
      </c>
      <c r="C22" s="73" t="s">
        <v>164</v>
      </c>
      <c r="D22" s="73">
        <v>7.47</v>
      </c>
      <c r="E22" s="64">
        <v>8.36</v>
      </c>
      <c r="F22" s="64">
        <v>32</v>
      </c>
      <c r="G22" s="64">
        <v>233.17</v>
      </c>
      <c r="H22" s="64" t="s">
        <v>85</v>
      </c>
    </row>
    <row r="23" spans="1:8" ht="20.25" customHeight="1" thickBot="1">
      <c r="A23" s="111"/>
      <c r="B23" s="71" t="s">
        <v>71</v>
      </c>
      <c r="C23" s="73" t="s">
        <v>70</v>
      </c>
      <c r="D23" s="73">
        <v>1.37</v>
      </c>
      <c r="E23" s="64">
        <v>2.98</v>
      </c>
      <c r="F23" s="64">
        <v>0.88</v>
      </c>
      <c r="G23" s="64">
        <v>35.82</v>
      </c>
      <c r="H23" s="64" t="s">
        <v>64</v>
      </c>
    </row>
    <row r="24" spans="1:8" ht="20.25" customHeight="1" thickBot="1">
      <c r="A24" s="111"/>
      <c r="B24" s="71" t="s">
        <v>86</v>
      </c>
      <c r="C24" s="73">
        <v>200</v>
      </c>
      <c r="D24" s="73">
        <v>1.82</v>
      </c>
      <c r="E24" s="64">
        <v>1.67</v>
      </c>
      <c r="F24" s="64">
        <v>13.22</v>
      </c>
      <c r="G24" s="64">
        <v>75.19</v>
      </c>
      <c r="H24" s="64">
        <v>986</v>
      </c>
    </row>
    <row r="25" spans="1:8" ht="22.5" customHeight="1" thickBot="1">
      <c r="A25" s="111"/>
      <c r="B25" s="71" t="s">
        <v>165</v>
      </c>
      <c r="C25" s="73">
        <v>40</v>
      </c>
      <c r="D25" s="73">
        <v>2.46</v>
      </c>
      <c r="E25" s="64">
        <v>6.13</v>
      </c>
      <c r="F25" s="64">
        <v>16.43</v>
      </c>
      <c r="G25" s="64">
        <v>130.74</v>
      </c>
      <c r="H25" s="64" t="s">
        <v>64</v>
      </c>
    </row>
    <row r="26" spans="1:8" ht="17.25" customHeight="1" thickBot="1">
      <c r="A26" s="111"/>
      <c r="B26" s="71" t="s">
        <v>87</v>
      </c>
      <c r="C26" s="73" t="s">
        <v>88</v>
      </c>
      <c r="D26" s="73">
        <v>0.6</v>
      </c>
      <c r="E26" s="64">
        <v>0.2</v>
      </c>
      <c r="F26" s="64">
        <v>19</v>
      </c>
      <c r="G26" s="64">
        <v>80.2</v>
      </c>
      <c r="H26" s="64"/>
    </row>
    <row r="27" spans="1:8" ht="15" customHeight="1">
      <c r="A27" s="108" t="s">
        <v>11</v>
      </c>
      <c r="B27" s="108"/>
      <c r="C27" s="61">
        <v>611</v>
      </c>
      <c r="D27" s="61">
        <f>SUM(D21:D26)</f>
        <v>18.800000000000004</v>
      </c>
      <c r="E27" s="61">
        <f>SUM(E21:E26)</f>
        <v>23.939999999999998</v>
      </c>
      <c r="F27" s="61">
        <f>SUM(F21:F26)</f>
        <v>81.81</v>
      </c>
      <c r="G27" s="61">
        <f>SUM(G21:G26)</f>
        <v>617.96</v>
      </c>
      <c r="H27" s="60" t="s">
        <v>64</v>
      </c>
    </row>
    <row r="28" spans="1:8" ht="15.75" thickBot="1">
      <c r="A28" s="109" t="s">
        <v>25</v>
      </c>
      <c r="B28" s="110"/>
      <c r="C28" s="110"/>
      <c r="D28" s="110"/>
      <c r="E28" s="110"/>
      <c r="F28" s="110"/>
      <c r="G28" s="110"/>
      <c r="H28" s="110"/>
    </row>
    <row r="29" spans="1:8" ht="24.75" customHeight="1" thickBot="1">
      <c r="A29" s="111" t="s">
        <v>12</v>
      </c>
      <c r="B29" s="67" t="s">
        <v>81</v>
      </c>
      <c r="C29" s="68">
        <v>60</v>
      </c>
      <c r="D29" s="69">
        <v>0.66</v>
      </c>
      <c r="E29" s="70">
        <v>0.12</v>
      </c>
      <c r="F29" s="70">
        <v>2.28</v>
      </c>
      <c r="G29" s="70">
        <v>12.84</v>
      </c>
      <c r="H29" s="70">
        <v>982</v>
      </c>
    </row>
    <row r="30" spans="1:8" ht="34.5" customHeight="1" thickBot="1">
      <c r="A30" s="111"/>
      <c r="B30" s="71" t="s">
        <v>90</v>
      </c>
      <c r="C30" s="72" t="s">
        <v>77</v>
      </c>
      <c r="D30" s="73">
        <v>5.42</v>
      </c>
      <c r="E30" s="64">
        <v>4.78</v>
      </c>
      <c r="F30" s="64">
        <v>10.1</v>
      </c>
      <c r="G30" s="64">
        <v>105.1</v>
      </c>
      <c r="H30" s="64" t="s">
        <v>91</v>
      </c>
    </row>
    <row r="31" spans="1:8" ht="34.5" customHeight="1" thickBot="1">
      <c r="A31" s="111"/>
      <c r="B31" s="71" t="s">
        <v>92</v>
      </c>
      <c r="C31" s="72">
        <v>100</v>
      </c>
      <c r="D31" s="73">
        <v>12.93</v>
      </c>
      <c r="E31" s="64">
        <v>12.62</v>
      </c>
      <c r="F31" s="64">
        <v>12.45</v>
      </c>
      <c r="G31" s="64">
        <v>215.04</v>
      </c>
      <c r="H31" s="64" t="s">
        <v>93</v>
      </c>
    </row>
    <row r="32" spans="1:8" ht="25.5" customHeight="1" thickBot="1">
      <c r="A32" s="111"/>
      <c r="B32" s="71" t="s">
        <v>94</v>
      </c>
      <c r="C32" s="72">
        <v>150</v>
      </c>
      <c r="D32" s="73">
        <v>6.2</v>
      </c>
      <c r="E32" s="64">
        <v>4.74</v>
      </c>
      <c r="F32" s="64">
        <v>37.98</v>
      </c>
      <c r="G32" s="64">
        <v>219.36</v>
      </c>
      <c r="H32" s="64">
        <v>632</v>
      </c>
    </row>
    <row r="33" spans="1:8" ht="15.75" thickBot="1">
      <c r="A33" s="111"/>
      <c r="B33" s="71" t="s">
        <v>73</v>
      </c>
      <c r="C33" s="72">
        <v>20</v>
      </c>
      <c r="D33" s="73">
        <v>1.5</v>
      </c>
      <c r="E33" s="64">
        <v>0.2</v>
      </c>
      <c r="F33" s="64">
        <v>10.2</v>
      </c>
      <c r="G33" s="64">
        <v>48.6</v>
      </c>
      <c r="H33" s="64" t="s">
        <v>64</v>
      </c>
    </row>
    <row r="34" spans="1:8" ht="15.75" thickBot="1">
      <c r="A34" s="111"/>
      <c r="B34" s="71" t="s">
        <v>74</v>
      </c>
      <c r="C34" s="72">
        <v>20</v>
      </c>
      <c r="D34" s="73">
        <v>1.06</v>
      </c>
      <c r="E34" s="64">
        <v>0.19</v>
      </c>
      <c r="F34" s="64">
        <v>6.34</v>
      </c>
      <c r="G34" s="64">
        <v>31.3</v>
      </c>
      <c r="H34" s="66" t="s">
        <v>64</v>
      </c>
    </row>
    <row r="35" spans="1:8" ht="15.75" thickBot="1">
      <c r="A35" s="111"/>
      <c r="B35" s="71" t="s">
        <v>95</v>
      </c>
      <c r="C35" s="72" t="s">
        <v>66</v>
      </c>
      <c r="D35" s="73">
        <v>1.4</v>
      </c>
      <c r="E35" s="64">
        <v>0.4</v>
      </c>
      <c r="F35" s="64">
        <v>22.8</v>
      </c>
      <c r="G35" s="64">
        <v>100.4</v>
      </c>
      <c r="H35" s="64" t="s">
        <v>64</v>
      </c>
    </row>
    <row r="36" spans="1:14" ht="15" customHeight="1">
      <c r="A36" s="108" t="s">
        <v>13</v>
      </c>
      <c r="B36" s="108"/>
      <c r="C36" s="61">
        <v>825</v>
      </c>
      <c r="D36" s="61">
        <f>SUM(D29:D35)</f>
        <v>29.169999999999995</v>
      </c>
      <c r="E36" s="61">
        <f>SUM(E29:E35)</f>
        <v>23.049999999999997</v>
      </c>
      <c r="F36" s="61">
        <f>SUM(F29:F35)</f>
        <v>102.14999999999999</v>
      </c>
      <c r="G36" s="61">
        <f>SUM(G29:G35)</f>
        <v>732.64</v>
      </c>
      <c r="H36" s="60" t="s">
        <v>64</v>
      </c>
      <c r="I36" s="6"/>
      <c r="J36" s="6"/>
      <c r="K36" s="6"/>
      <c r="L36" s="6"/>
      <c r="M36" s="6"/>
      <c r="N36" s="6"/>
    </row>
    <row r="37" spans="1:8" ht="15.75" thickBot="1">
      <c r="A37" s="109" t="s">
        <v>26</v>
      </c>
      <c r="B37" s="110"/>
      <c r="C37" s="110"/>
      <c r="D37" s="110"/>
      <c r="E37" s="110"/>
      <c r="F37" s="110"/>
      <c r="G37" s="110"/>
      <c r="H37" s="110"/>
    </row>
    <row r="38" spans="1:8" ht="15.75" thickBot="1">
      <c r="A38" s="111" t="s">
        <v>12</v>
      </c>
      <c r="B38" s="67" t="s">
        <v>81</v>
      </c>
      <c r="C38" s="68">
        <v>100</v>
      </c>
      <c r="D38" s="69">
        <v>1.1</v>
      </c>
      <c r="E38" s="70">
        <v>0.2</v>
      </c>
      <c r="F38" s="70">
        <v>3.8</v>
      </c>
      <c r="G38" s="70">
        <v>21.4</v>
      </c>
      <c r="H38" s="70">
        <v>982</v>
      </c>
    </row>
    <row r="39" spans="1:8" ht="33" customHeight="1" thickBot="1">
      <c r="A39" s="111"/>
      <c r="B39" s="71" t="s">
        <v>90</v>
      </c>
      <c r="C39" s="72" t="s">
        <v>77</v>
      </c>
      <c r="D39" s="73">
        <v>6.84</v>
      </c>
      <c r="E39" s="64">
        <v>6.03</v>
      </c>
      <c r="F39" s="64">
        <v>12.75</v>
      </c>
      <c r="G39" s="64">
        <v>132.63</v>
      </c>
      <c r="H39" s="64" t="s">
        <v>91</v>
      </c>
    </row>
    <row r="40" spans="1:8" ht="39.75" customHeight="1" thickBot="1">
      <c r="A40" s="111"/>
      <c r="B40" s="71" t="s">
        <v>96</v>
      </c>
      <c r="C40" s="72">
        <v>110</v>
      </c>
      <c r="D40" s="73">
        <v>14.97</v>
      </c>
      <c r="E40" s="64">
        <v>14.61</v>
      </c>
      <c r="F40" s="64">
        <v>14.41</v>
      </c>
      <c r="G40" s="64">
        <v>249</v>
      </c>
      <c r="H40" s="64" t="s">
        <v>97</v>
      </c>
    </row>
    <row r="41" spans="1:8" ht="27" customHeight="1" thickBot="1">
      <c r="A41" s="111"/>
      <c r="B41" s="71" t="s">
        <v>98</v>
      </c>
      <c r="C41" s="72">
        <v>180</v>
      </c>
      <c r="D41" s="73">
        <v>7.43</v>
      </c>
      <c r="E41" s="64">
        <v>5.69</v>
      </c>
      <c r="F41" s="64">
        <v>45.58</v>
      </c>
      <c r="G41" s="64">
        <v>263.23</v>
      </c>
      <c r="H41" s="64">
        <v>632</v>
      </c>
    </row>
    <row r="42" spans="1:8" ht="15.75" thickBot="1">
      <c r="A42" s="111"/>
      <c r="B42" s="71" t="s">
        <v>73</v>
      </c>
      <c r="C42" s="72">
        <v>30</v>
      </c>
      <c r="D42" s="73">
        <v>2.93</v>
      </c>
      <c r="E42" s="64">
        <v>0.39</v>
      </c>
      <c r="F42" s="64">
        <v>19.89</v>
      </c>
      <c r="G42" s="64">
        <v>94.77</v>
      </c>
      <c r="H42" s="64" t="s">
        <v>64</v>
      </c>
    </row>
    <row r="43" spans="1:8" ht="15.75" thickBot="1">
      <c r="A43" s="111"/>
      <c r="B43" s="71" t="s">
        <v>74</v>
      </c>
      <c r="C43" s="72">
        <v>30</v>
      </c>
      <c r="D43" s="73">
        <v>1.98</v>
      </c>
      <c r="E43" s="64">
        <v>0.36</v>
      </c>
      <c r="F43" s="64">
        <v>11.88</v>
      </c>
      <c r="G43" s="64">
        <v>58.68</v>
      </c>
      <c r="H43" s="66" t="s">
        <v>64</v>
      </c>
    </row>
    <row r="44" spans="1:8" ht="15.75" thickBot="1">
      <c r="A44" s="111"/>
      <c r="B44" s="71" t="s">
        <v>95</v>
      </c>
      <c r="C44" s="72" t="s">
        <v>66</v>
      </c>
      <c r="D44" s="73">
        <v>1.4</v>
      </c>
      <c r="E44" s="64">
        <v>0.4</v>
      </c>
      <c r="F44" s="64">
        <v>22.8</v>
      </c>
      <c r="G44" s="64">
        <v>100.4</v>
      </c>
      <c r="H44" s="64" t="s">
        <v>64</v>
      </c>
    </row>
    <row r="45" spans="1:8" ht="15" customHeight="1" thickBot="1">
      <c r="A45" s="108" t="s">
        <v>13</v>
      </c>
      <c r="B45" s="108"/>
      <c r="C45" s="61">
        <v>1115</v>
      </c>
      <c r="D45" s="61">
        <f>SUM(D38:D44)</f>
        <v>36.65</v>
      </c>
      <c r="E45" s="61">
        <f>SUM(E38:E44)</f>
        <v>27.68</v>
      </c>
      <c r="F45" s="61">
        <f>SUM(F38:F44)</f>
        <v>131.10999999999999</v>
      </c>
      <c r="G45" s="61">
        <f>SUM(G38:G44)</f>
        <v>920.1099999999999</v>
      </c>
      <c r="H45" s="60" t="s">
        <v>64</v>
      </c>
    </row>
    <row r="46" spans="1:8" ht="27" customHeight="1" thickBot="1">
      <c r="A46" s="123" t="s">
        <v>14</v>
      </c>
      <c r="B46" s="71" t="s">
        <v>99</v>
      </c>
      <c r="C46" s="70">
        <v>75</v>
      </c>
      <c r="D46" s="69">
        <v>4.74</v>
      </c>
      <c r="E46" s="70">
        <v>2.57</v>
      </c>
      <c r="F46" s="70">
        <v>42.16</v>
      </c>
      <c r="G46" s="70">
        <v>209.04</v>
      </c>
      <c r="H46" s="70">
        <v>340</v>
      </c>
    </row>
    <row r="47" spans="1:8" ht="19.5" customHeight="1" thickBot="1">
      <c r="A47" s="111"/>
      <c r="B47" s="71" t="s">
        <v>68</v>
      </c>
      <c r="C47" s="64">
        <v>200</v>
      </c>
      <c r="D47" s="73">
        <v>5.8</v>
      </c>
      <c r="E47" s="64">
        <v>6.4</v>
      </c>
      <c r="F47" s="64">
        <v>9.4</v>
      </c>
      <c r="G47" s="64">
        <v>120</v>
      </c>
      <c r="H47" s="64">
        <v>106</v>
      </c>
    </row>
    <row r="48" spans="1:8" ht="15.75">
      <c r="A48" s="117" t="s">
        <v>15</v>
      </c>
      <c r="B48" s="117"/>
      <c r="C48" s="62">
        <v>275</v>
      </c>
      <c r="D48" s="61">
        <v>8.35</v>
      </c>
      <c r="E48" s="61">
        <v>11.55</v>
      </c>
      <c r="F48" s="61">
        <v>42.37</v>
      </c>
      <c r="G48" s="61">
        <v>308</v>
      </c>
      <c r="H48" s="61"/>
    </row>
    <row r="49" spans="1:8" ht="15">
      <c r="A49" s="118" t="s">
        <v>27</v>
      </c>
      <c r="B49" s="118"/>
      <c r="C49" s="29"/>
      <c r="D49" s="23">
        <f>D48+D36+D19</f>
        <v>56.61</v>
      </c>
      <c r="E49" s="23">
        <f>E48+E36+E19</f>
        <v>52.89</v>
      </c>
      <c r="F49" s="23">
        <f>F48+F36+F19</f>
        <v>228.23999999999998</v>
      </c>
      <c r="G49" s="23">
        <f>G48+G36+G19</f>
        <v>1616.46</v>
      </c>
      <c r="H49" s="41"/>
    </row>
    <row r="50" spans="1:8" ht="15">
      <c r="A50" s="30" t="s">
        <v>28</v>
      </c>
      <c r="B50" s="30"/>
      <c r="C50" s="29"/>
      <c r="D50" s="23">
        <f>D48+D45+D27</f>
        <v>63.800000000000004</v>
      </c>
      <c r="E50" s="23">
        <f>E48+E45+E27</f>
        <v>63.17</v>
      </c>
      <c r="F50" s="23">
        <f>F48+F45+F27</f>
        <v>255.29</v>
      </c>
      <c r="G50" s="23">
        <f>G48+G45+G27</f>
        <v>1846.07</v>
      </c>
      <c r="H50" s="31"/>
    </row>
    <row r="51" spans="1:8" ht="15.75">
      <c r="A51" s="127" t="s">
        <v>52</v>
      </c>
      <c r="B51" s="127"/>
      <c r="C51" s="127"/>
      <c r="D51" s="127"/>
      <c r="E51" s="127"/>
      <c r="F51" s="127"/>
      <c r="G51" s="127"/>
      <c r="H51" s="127"/>
    </row>
    <row r="52" spans="1:8" ht="15.75" thickBot="1">
      <c r="A52" s="109" t="s">
        <v>25</v>
      </c>
      <c r="B52" s="110"/>
      <c r="C52" s="110"/>
      <c r="D52" s="110"/>
      <c r="E52" s="110"/>
      <c r="F52" s="110"/>
      <c r="G52" s="110"/>
      <c r="H52" s="110"/>
    </row>
    <row r="53" spans="1:8" ht="45.75" customHeight="1" thickBot="1">
      <c r="A53" s="111" t="s">
        <v>8</v>
      </c>
      <c r="B53" s="67" t="s">
        <v>100</v>
      </c>
      <c r="C53" s="72" t="s">
        <v>166</v>
      </c>
      <c r="D53" s="69">
        <v>15.6</v>
      </c>
      <c r="E53" s="70">
        <v>4.11</v>
      </c>
      <c r="F53" s="70">
        <v>7.98</v>
      </c>
      <c r="G53" s="70">
        <v>131.33</v>
      </c>
      <c r="H53" s="74">
        <v>978</v>
      </c>
    </row>
    <row r="54" spans="1:8" ht="23.25" thickBot="1">
      <c r="A54" s="111"/>
      <c r="B54" s="71" t="s">
        <v>101</v>
      </c>
      <c r="C54" s="72">
        <v>150</v>
      </c>
      <c r="D54" s="73">
        <v>3.09</v>
      </c>
      <c r="E54" s="64">
        <v>4.47</v>
      </c>
      <c r="F54" s="64">
        <v>20.1</v>
      </c>
      <c r="G54" s="64">
        <v>132.99</v>
      </c>
      <c r="H54" s="75">
        <v>371</v>
      </c>
    </row>
    <row r="55" spans="1:8" ht="23.25" thickBot="1">
      <c r="A55" s="111"/>
      <c r="B55" s="71" t="s">
        <v>102</v>
      </c>
      <c r="C55" s="72">
        <v>200</v>
      </c>
      <c r="D55" s="73">
        <v>0.57</v>
      </c>
      <c r="E55" s="64">
        <v>0</v>
      </c>
      <c r="F55" s="64">
        <v>19.55</v>
      </c>
      <c r="G55" s="64">
        <v>80.48</v>
      </c>
      <c r="H55" s="75" t="s">
        <v>80</v>
      </c>
    </row>
    <row r="56" spans="1:8" ht="15.75" thickBot="1">
      <c r="A56" s="111"/>
      <c r="B56" s="71" t="s">
        <v>73</v>
      </c>
      <c r="C56" s="72">
        <v>30</v>
      </c>
      <c r="D56" s="73">
        <v>2.18</v>
      </c>
      <c r="E56" s="64">
        <v>0.29</v>
      </c>
      <c r="F56" s="64">
        <v>14.79</v>
      </c>
      <c r="G56" s="64">
        <v>70.47</v>
      </c>
      <c r="H56" s="75"/>
    </row>
    <row r="57" spans="1:8" ht="15.75" thickBot="1">
      <c r="A57" s="111"/>
      <c r="B57" s="71" t="s">
        <v>95</v>
      </c>
      <c r="C57" s="72" t="s">
        <v>66</v>
      </c>
      <c r="D57" s="73">
        <v>1.4</v>
      </c>
      <c r="E57" s="64">
        <v>0.4</v>
      </c>
      <c r="F57" s="64">
        <v>22.8</v>
      </c>
      <c r="G57" s="64">
        <v>100.4</v>
      </c>
      <c r="H57" s="75" t="s">
        <v>64</v>
      </c>
    </row>
    <row r="58" spans="1:8" ht="15.75" customHeight="1" thickBot="1">
      <c r="A58" s="108" t="s">
        <v>11</v>
      </c>
      <c r="B58" s="108"/>
      <c r="C58" s="76">
        <v>663</v>
      </c>
      <c r="D58" s="77">
        <f>SUM(D53:D57)</f>
        <v>22.839999999999996</v>
      </c>
      <c r="E58" s="78">
        <f>SUM(E53:E57)</f>
        <v>9.27</v>
      </c>
      <c r="F58" s="78">
        <f>SUM(F53:F57)</f>
        <v>85.22</v>
      </c>
      <c r="G58" s="78">
        <f>SUM(G53:G57)</f>
        <v>515.6700000000001</v>
      </c>
      <c r="H58" s="75"/>
    </row>
    <row r="59" spans="1:8" ht="15.75" thickBot="1">
      <c r="A59" s="109" t="s">
        <v>26</v>
      </c>
      <c r="B59" s="110"/>
      <c r="C59" s="110"/>
      <c r="D59" s="110"/>
      <c r="E59" s="110"/>
      <c r="F59" s="110"/>
      <c r="G59" s="110"/>
      <c r="H59" s="110"/>
    </row>
    <row r="60" spans="1:8" ht="35.25" customHeight="1" thickBot="1">
      <c r="A60" s="111" t="s">
        <v>8</v>
      </c>
      <c r="B60" s="67" t="s">
        <v>103</v>
      </c>
      <c r="C60" s="69" t="s">
        <v>167</v>
      </c>
      <c r="D60" s="69">
        <v>15.98</v>
      </c>
      <c r="E60" s="70">
        <v>4.21</v>
      </c>
      <c r="F60" s="70">
        <v>8.17</v>
      </c>
      <c r="G60" s="70">
        <v>134.49</v>
      </c>
      <c r="H60" s="74">
        <v>978</v>
      </c>
    </row>
    <row r="61" spans="1:8" ht="28.5" customHeight="1" thickBot="1">
      <c r="A61" s="111"/>
      <c r="B61" s="71" t="s">
        <v>101</v>
      </c>
      <c r="C61" s="73">
        <v>180</v>
      </c>
      <c r="D61" s="73">
        <v>3.71</v>
      </c>
      <c r="E61" s="64">
        <v>5.36</v>
      </c>
      <c r="F61" s="64">
        <v>24.12</v>
      </c>
      <c r="G61" s="64">
        <v>159.59</v>
      </c>
      <c r="H61" s="75">
        <v>371</v>
      </c>
    </row>
    <row r="62" spans="1:8" ht="23.25" thickBot="1">
      <c r="A62" s="111"/>
      <c r="B62" s="71" t="s">
        <v>102</v>
      </c>
      <c r="C62" s="73">
        <v>200</v>
      </c>
      <c r="D62" s="73">
        <v>0.57</v>
      </c>
      <c r="E62" s="64">
        <v>0</v>
      </c>
      <c r="F62" s="64">
        <v>19.55</v>
      </c>
      <c r="G62" s="64">
        <v>80.48</v>
      </c>
      <c r="H62" s="75" t="s">
        <v>80</v>
      </c>
    </row>
    <row r="63" spans="1:8" ht="15" customHeight="1" thickBot="1">
      <c r="A63" s="111"/>
      <c r="B63" s="71" t="s">
        <v>73</v>
      </c>
      <c r="C63" s="73">
        <v>27</v>
      </c>
      <c r="D63" s="73">
        <v>2.03</v>
      </c>
      <c r="E63" s="64">
        <v>0.27</v>
      </c>
      <c r="F63" s="64">
        <v>13.77</v>
      </c>
      <c r="G63" s="64">
        <v>65.61</v>
      </c>
      <c r="H63" s="75"/>
    </row>
    <row r="64" spans="1:8" ht="15" customHeight="1" thickBot="1">
      <c r="A64" s="111"/>
      <c r="B64" s="71" t="s">
        <v>95</v>
      </c>
      <c r="C64" s="73" t="s">
        <v>66</v>
      </c>
      <c r="D64" s="73">
        <v>1.4</v>
      </c>
      <c r="E64" s="64">
        <v>0.4</v>
      </c>
      <c r="F64" s="64">
        <v>22.8</v>
      </c>
      <c r="G64" s="64">
        <v>100.4</v>
      </c>
      <c r="H64" s="75" t="s">
        <v>64</v>
      </c>
    </row>
    <row r="65" spans="1:8" ht="16.5" customHeight="1" thickBot="1">
      <c r="A65" s="108" t="s">
        <v>11</v>
      </c>
      <c r="B65" s="108"/>
      <c r="C65" s="77">
        <v>692</v>
      </c>
      <c r="D65" s="77">
        <f>SUM(D60:D64)</f>
        <v>23.69</v>
      </c>
      <c r="E65" s="78">
        <f>SUM(E60:E64)</f>
        <v>10.24</v>
      </c>
      <c r="F65" s="78">
        <f>SUM(F60:F64)</f>
        <v>88.41</v>
      </c>
      <c r="G65" s="78">
        <f>SUM(G60:G64)</f>
        <v>540.57</v>
      </c>
      <c r="H65" s="75"/>
    </row>
    <row r="66" spans="1:8" ht="15.75" thickBot="1">
      <c r="A66" s="109" t="s">
        <v>25</v>
      </c>
      <c r="B66" s="110"/>
      <c r="C66" s="110"/>
      <c r="D66" s="110"/>
      <c r="E66" s="110"/>
      <c r="F66" s="110"/>
      <c r="G66" s="110"/>
      <c r="H66" s="110"/>
    </row>
    <row r="67" spans="1:8" ht="20.25" customHeight="1" thickBot="1">
      <c r="A67" s="111" t="s">
        <v>12</v>
      </c>
      <c r="B67" s="67" t="s">
        <v>76</v>
      </c>
      <c r="C67" s="68">
        <v>60</v>
      </c>
      <c r="D67" s="69">
        <v>0.48</v>
      </c>
      <c r="E67" s="70">
        <v>0.06</v>
      </c>
      <c r="F67" s="70">
        <v>1.5</v>
      </c>
      <c r="G67" s="70">
        <v>8.46</v>
      </c>
      <c r="H67" s="70">
        <v>982</v>
      </c>
    </row>
    <row r="68" spans="1:8" ht="29.25" customHeight="1" thickBot="1">
      <c r="A68" s="111"/>
      <c r="B68" s="71" t="s">
        <v>104</v>
      </c>
      <c r="C68" s="72" t="s">
        <v>105</v>
      </c>
      <c r="D68" s="73">
        <v>5.04</v>
      </c>
      <c r="E68" s="64">
        <v>4.63</v>
      </c>
      <c r="F68" s="64">
        <v>17.7</v>
      </c>
      <c r="G68" s="64">
        <v>132.64</v>
      </c>
      <c r="H68" s="64" t="s">
        <v>106</v>
      </c>
    </row>
    <row r="69" spans="1:8" ht="29.25" customHeight="1" thickBot="1">
      <c r="A69" s="111"/>
      <c r="B69" s="71" t="s">
        <v>107</v>
      </c>
      <c r="C69" s="72">
        <v>90</v>
      </c>
      <c r="D69" s="73">
        <v>10.53</v>
      </c>
      <c r="E69" s="64">
        <v>11.22</v>
      </c>
      <c r="F69" s="64">
        <v>3.23</v>
      </c>
      <c r="G69" s="64">
        <v>156.09</v>
      </c>
      <c r="H69" s="64">
        <v>550</v>
      </c>
    </row>
    <row r="70" spans="1:8" ht="28.5" customHeight="1" thickBot="1">
      <c r="A70" s="111"/>
      <c r="B70" s="71" t="s">
        <v>108</v>
      </c>
      <c r="C70" s="72">
        <v>150</v>
      </c>
      <c r="D70" s="73">
        <v>5.42</v>
      </c>
      <c r="E70" s="64">
        <v>4.07</v>
      </c>
      <c r="F70" s="64">
        <v>31.8</v>
      </c>
      <c r="G70" s="64">
        <v>185.45</v>
      </c>
      <c r="H70" s="64">
        <v>307</v>
      </c>
    </row>
    <row r="71" spans="1:8" ht="23.25" thickBot="1">
      <c r="A71" s="111"/>
      <c r="B71" s="71" t="s">
        <v>109</v>
      </c>
      <c r="C71" s="72">
        <v>200</v>
      </c>
      <c r="D71" s="73">
        <v>0.15</v>
      </c>
      <c r="E71" s="64">
        <v>0.11</v>
      </c>
      <c r="F71" s="64">
        <v>14.65</v>
      </c>
      <c r="G71" s="64">
        <v>60.19</v>
      </c>
      <c r="H71" s="64" t="s">
        <v>110</v>
      </c>
    </row>
    <row r="72" spans="1:8" ht="15.75" thickBot="1">
      <c r="A72" s="111"/>
      <c r="B72" s="71" t="s">
        <v>73</v>
      </c>
      <c r="C72" s="72">
        <v>35</v>
      </c>
      <c r="D72" s="73">
        <v>2.63</v>
      </c>
      <c r="E72" s="64">
        <v>0.35</v>
      </c>
      <c r="F72" s="64">
        <v>17.85</v>
      </c>
      <c r="G72" s="64">
        <v>85.05</v>
      </c>
      <c r="H72" s="64" t="s">
        <v>64</v>
      </c>
    </row>
    <row r="73" spans="1:8" ht="15.75" thickBot="1">
      <c r="A73" s="111"/>
      <c r="B73" s="71" t="s">
        <v>74</v>
      </c>
      <c r="C73" s="72">
        <v>20</v>
      </c>
      <c r="D73" s="73">
        <v>1.32</v>
      </c>
      <c r="E73" s="64">
        <v>0.24</v>
      </c>
      <c r="F73" s="64">
        <v>7.92</v>
      </c>
      <c r="G73" s="64">
        <v>39.12</v>
      </c>
      <c r="H73" s="64" t="s">
        <v>64</v>
      </c>
    </row>
    <row r="74" spans="1:8" ht="15.75" thickBot="1">
      <c r="A74" s="108" t="s">
        <v>13</v>
      </c>
      <c r="B74" s="108"/>
      <c r="C74" s="77">
        <v>810</v>
      </c>
      <c r="D74" s="77">
        <f>SUM(D67:D73)</f>
        <v>25.569999999999997</v>
      </c>
      <c r="E74" s="78">
        <f>SUM(E67:E73)</f>
        <v>20.68</v>
      </c>
      <c r="F74" s="78">
        <f>SUM(F67:F73)</f>
        <v>94.65000000000002</v>
      </c>
      <c r="G74" s="78">
        <f>SUM(G67:G73)</f>
        <v>666.9999999999999</v>
      </c>
      <c r="H74" s="75"/>
    </row>
    <row r="75" spans="1:8" ht="16.5" customHeight="1" thickBot="1">
      <c r="A75" s="109" t="s">
        <v>26</v>
      </c>
      <c r="B75" s="109"/>
      <c r="C75" s="109"/>
      <c r="D75" s="109"/>
      <c r="E75" s="109"/>
      <c r="F75" s="109"/>
      <c r="G75" s="109"/>
      <c r="H75" s="109"/>
    </row>
    <row r="76" spans="1:8" ht="15.75" customHeight="1" thickBot="1">
      <c r="A76" s="111" t="s">
        <v>12</v>
      </c>
      <c r="B76" s="67" t="s">
        <v>76</v>
      </c>
      <c r="C76" s="68">
        <v>100</v>
      </c>
      <c r="D76" s="69">
        <v>0.8</v>
      </c>
      <c r="E76" s="70">
        <v>0.1</v>
      </c>
      <c r="F76" s="70">
        <v>2.5</v>
      </c>
      <c r="G76" s="70">
        <v>14.1</v>
      </c>
      <c r="H76" s="70">
        <v>982</v>
      </c>
    </row>
    <row r="77" spans="1:8" ht="28.5" customHeight="1" thickBot="1">
      <c r="A77" s="111"/>
      <c r="B77" s="71" t="s">
        <v>104</v>
      </c>
      <c r="C77" s="72" t="s">
        <v>105</v>
      </c>
      <c r="D77" s="73">
        <v>5.04</v>
      </c>
      <c r="E77" s="64">
        <v>4.63</v>
      </c>
      <c r="F77" s="64">
        <v>17.7</v>
      </c>
      <c r="G77" s="64">
        <v>132.64</v>
      </c>
      <c r="H77" s="64" t="s">
        <v>106</v>
      </c>
    </row>
    <row r="78" spans="1:8" ht="36.75" customHeight="1" thickBot="1">
      <c r="A78" s="111"/>
      <c r="B78" s="71" t="s">
        <v>111</v>
      </c>
      <c r="C78" s="72">
        <v>105</v>
      </c>
      <c r="D78" s="73">
        <v>12.29</v>
      </c>
      <c r="E78" s="64">
        <v>13.1</v>
      </c>
      <c r="F78" s="64">
        <v>3.77</v>
      </c>
      <c r="G78" s="64">
        <v>182.1</v>
      </c>
      <c r="H78" s="64">
        <v>550</v>
      </c>
    </row>
    <row r="79" spans="1:8" ht="27.75" customHeight="1" thickBot="1">
      <c r="A79" s="111"/>
      <c r="B79" s="71" t="s">
        <v>108</v>
      </c>
      <c r="C79" s="72">
        <v>200</v>
      </c>
      <c r="D79" s="73">
        <v>7.22</v>
      </c>
      <c r="E79" s="64">
        <v>5.42</v>
      </c>
      <c r="F79" s="64">
        <v>42.4</v>
      </c>
      <c r="G79" s="64">
        <v>247.26</v>
      </c>
      <c r="H79" s="64">
        <v>307</v>
      </c>
    </row>
    <row r="80" spans="1:8" ht="27.75" customHeight="1" thickBot="1">
      <c r="A80" s="111"/>
      <c r="B80" s="71" t="s">
        <v>109</v>
      </c>
      <c r="C80" s="72">
        <v>200</v>
      </c>
      <c r="D80" s="73">
        <v>0.15</v>
      </c>
      <c r="E80" s="64">
        <v>0.11</v>
      </c>
      <c r="F80" s="64">
        <v>14.65</v>
      </c>
      <c r="G80" s="64">
        <v>60.19</v>
      </c>
      <c r="H80" s="64" t="s">
        <v>110</v>
      </c>
    </row>
    <row r="81" spans="1:8" ht="15.75" thickBot="1">
      <c r="A81" s="111"/>
      <c r="B81" s="71" t="s">
        <v>73</v>
      </c>
      <c r="C81" s="72">
        <v>35</v>
      </c>
      <c r="D81" s="73">
        <v>2.63</v>
      </c>
      <c r="E81" s="64">
        <v>0.35</v>
      </c>
      <c r="F81" s="64">
        <v>17.85</v>
      </c>
      <c r="G81" s="64">
        <v>85.05</v>
      </c>
      <c r="H81" s="64" t="s">
        <v>64</v>
      </c>
    </row>
    <row r="82" spans="1:8" ht="15.75" thickBot="1">
      <c r="A82" s="111"/>
      <c r="B82" s="71" t="s">
        <v>74</v>
      </c>
      <c r="C82" s="72">
        <v>30</v>
      </c>
      <c r="D82" s="73">
        <v>1.98</v>
      </c>
      <c r="E82" s="64">
        <v>0.36</v>
      </c>
      <c r="F82" s="64">
        <v>11.88</v>
      </c>
      <c r="G82" s="64">
        <v>58.68</v>
      </c>
      <c r="H82" s="64" t="s">
        <v>64</v>
      </c>
    </row>
    <row r="83" spans="1:8" ht="15.75" thickBot="1">
      <c r="A83" s="108" t="s">
        <v>13</v>
      </c>
      <c r="B83" s="108"/>
      <c r="C83" s="77">
        <v>925</v>
      </c>
      <c r="D83" s="79">
        <f>SUM(D76:D82)</f>
        <v>30.109999999999996</v>
      </c>
      <c r="E83" s="80">
        <f>SUM(E76:E82)</f>
        <v>24.07</v>
      </c>
      <c r="F83" s="80">
        <f>SUM(F76:F82)</f>
        <v>110.75</v>
      </c>
      <c r="G83" s="80">
        <f>SUM(G76:G82)</f>
        <v>780.0199999999999</v>
      </c>
      <c r="H83" s="81"/>
    </row>
    <row r="84" spans="1:8" ht="25.5" thickBot="1">
      <c r="A84" s="111" t="s">
        <v>14</v>
      </c>
      <c r="B84" s="71" t="s">
        <v>168</v>
      </c>
      <c r="C84" s="72">
        <v>75</v>
      </c>
      <c r="D84" s="69">
        <v>8.46</v>
      </c>
      <c r="E84" s="70">
        <v>11.72</v>
      </c>
      <c r="F84" s="70">
        <v>28.41</v>
      </c>
      <c r="G84" s="70">
        <v>253.1</v>
      </c>
      <c r="H84" s="70">
        <v>328</v>
      </c>
    </row>
    <row r="85" spans="1:8" ht="15" customHeight="1" thickBot="1">
      <c r="A85" s="111"/>
      <c r="B85" s="71" t="s">
        <v>169</v>
      </c>
      <c r="C85" s="72">
        <v>200</v>
      </c>
      <c r="D85" s="73">
        <v>0</v>
      </c>
      <c r="E85" s="64">
        <v>0</v>
      </c>
      <c r="F85" s="64">
        <v>9.08</v>
      </c>
      <c r="G85" s="64">
        <v>36.32</v>
      </c>
      <c r="H85" s="64">
        <v>663</v>
      </c>
    </row>
    <row r="86" spans="1:8" ht="15.75">
      <c r="A86" s="117" t="s">
        <v>15</v>
      </c>
      <c r="B86" s="117"/>
      <c r="C86" s="65">
        <f>SUM(C84:C85)</f>
        <v>275</v>
      </c>
      <c r="D86" s="65">
        <f>SUM(D84:D85)</f>
        <v>8.46</v>
      </c>
      <c r="E86" s="65">
        <f>SUM(E84:E85)</f>
        <v>11.72</v>
      </c>
      <c r="F86" s="65">
        <f>SUM(F84:F85)</f>
        <v>37.49</v>
      </c>
      <c r="G86" s="65">
        <f>SUM(G84:G85)</f>
        <v>289.42</v>
      </c>
      <c r="H86" s="22"/>
    </row>
    <row r="87" spans="1:8" ht="15">
      <c r="A87" s="128" t="s">
        <v>29</v>
      </c>
      <c r="B87" s="128"/>
      <c r="C87" s="56"/>
      <c r="D87" s="57">
        <f>D86+D74+D58</f>
        <v>56.87</v>
      </c>
      <c r="E87" s="57">
        <f>E86+E74+E58</f>
        <v>41.67</v>
      </c>
      <c r="F87" s="57">
        <f>F86+F74+F58</f>
        <v>217.36</v>
      </c>
      <c r="G87" s="57">
        <f>G86+G74+G58</f>
        <v>1472.09</v>
      </c>
      <c r="H87" s="59"/>
    </row>
    <row r="88" spans="1:8" ht="15">
      <c r="A88" s="30" t="s">
        <v>30</v>
      </c>
      <c r="B88" s="30"/>
      <c r="C88" s="29"/>
      <c r="D88" s="32">
        <f>D86+D83+D65</f>
        <v>62.25999999999999</v>
      </c>
      <c r="E88" s="32">
        <f>E86+E83+E65</f>
        <v>46.03</v>
      </c>
      <c r="F88" s="32">
        <f>F86+F83+F65</f>
        <v>236.65</v>
      </c>
      <c r="G88" s="32">
        <f>G86+G83+G65</f>
        <v>1610.0099999999998</v>
      </c>
      <c r="H88" s="31"/>
    </row>
    <row r="89" spans="1:8" ht="15">
      <c r="A89" s="112" t="s">
        <v>53</v>
      </c>
      <c r="B89" s="112"/>
      <c r="C89" s="112"/>
      <c r="D89" s="112"/>
      <c r="E89" s="112"/>
      <c r="F89" s="112"/>
      <c r="G89" s="112"/>
      <c r="H89" s="112"/>
    </row>
    <row r="90" spans="1:8" ht="15.75" thickBot="1">
      <c r="A90" s="109" t="s">
        <v>25</v>
      </c>
      <c r="B90" s="110"/>
      <c r="C90" s="110"/>
      <c r="D90" s="110"/>
      <c r="E90" s="110"/>
      <c r="F90" s="110"/>
      <c r="G90" s="110"/>
      <c r="H90" s="110"/>
    </row>
    <row r="91" spans="1:8" ht="37.5" customHeight="1" thickBot="1">
      <c r="A91" s="111" t="s">
        <v>8</v>
      </c>
      <c r="B91" s="67" t="s">
        <v>172</v>
      </c>
      <c r="C91" s="68" t="s">
        <v>170</v>
      </c>
      <c r="D91" s="69">
        <v>5.82</v>
      </c>
      <c r="E91" s="70">
        <v>4.91</v>
      </c>
      <c r="F91" s="70">
        <v>38.4</v>
      </c>
      <c r="G91" s="70">
        <v>221.08</v>
      </c>
      <c r="H91" s="82" t="s">
        <v>112</v>
      </c>
    </row>
    <row r="92" spans="1:8" ht="28.5" customHeight="1" thickBot="1">
      <c r="A92" s="111"/>
      <c r="B92" s="71" t="s">
        <v>173</v>
      </c>
      <c r="C92" s="72" t="s">
        <v>171</v>
      </c>
      <c r="D92" s="73">
        <v>26.15</v>
      </c>
      <c r="E92" s="64">
        <v>9.82</v>
      </c>
      <c r="F92" s="64">
        <v>30.12</v>
      </c>
      <c r="G92" s="64">
        <v>313.45</v>
      </c>
      <c r="H92" s="64">
        <v>342</v>
      </c>
    </row>
    <row r="93" spans="1:8" ht="23.25" customHeight="1" thickBot="1">
      <c r="A93" s="111"/>
      <c r="B93" s="71" t="s">
        <v>113</v>
      </c>
      <c r="C93" s="72">
        <v>200</v>
      </c>
      <c r="D93" s="73">
        <v>0.19</v>
      </c>
      <c r="E93" s="64">
        <v>0.04</v>
      </c>
      <c r="F93" s="64">
        <v>0.03</v>
      </c>
      <c r="G93" s="64">
        <v>1.33</v>
      </c>
      <c r="H93" s="64">
        <v>1009</v>
      </c>
    </row>
    <row r="94" spans="1:8" ht="15.75" thickBot="1">
      <c r="A94" s="111"/>
      <c r="B94" s="71" t="s">
        <v>73</v>
      </c>
      <c r="C94" s="72">
        <v>34</v>
      </c>
      <c r="D94" s="73">
        <v>2.55</v>
      </c>
      <c r="E94" s="64">
        <v>0.34</v>
      </c>
      <c r="F94" s="64">
        <v>17.34</v>
      </c>
      <c r="G94" s="64">
        <v>78.93</v>
      </c>
      <c r="H94" s="64" t="s">
        <v>64</v>
      </c>
    </row>
    <row r="95" spans="1:12" ht="15.75" customHeight="1" thickBot="1">
      <c r="A95" s="108" t="s">
        <v>11</v>
      </c>
      <c r="B95" s="108"/>
      <c r="C95" s="77">
        <v>530</v>
      </c>
      <c r="D95" s="77">
        <f>SUM(D91:D94)</f>
        <v>34.709999999999994</v>
      </c>
      <c r="E95" s="78">
        <f>SUM(E91:E94)</f>
        <v>15.11</v>
      </c>
      <c r="F95" s="78">
        <f>SUM(F91:F94)</f>
        <v>85.89</v>
      </c>
      <c r="G95" s="78">
        <f>SUM(G91:G94)</f>
        <v>614.79</v>
      </c>
      <c r="H95" s="75"/>
      <c r="J95" s="9"/>
      <c r="K95" s="10"/>
      <c r="L95" s="6"/>
    </row>
    <row r="96" spans="1:12" ht="15.75" thickBot="1">
      <c r="A96" s="109" t="s">
        <v>26</v>
      </c>
      <c r="B96" s="110"/>
      <c r="C96" s="110"/>
      <c r="D96" s="110"/>
      <c r="E96" s="110"/>
      <c r="F96" s="110"/>
      <c r="G96" s="110"/>
      <c r="H96" s="110"/>
      <c r="J96" s="9"/>
      <c r="K96" s="10"/>
      <c r="L96" s="6"/>
    </row>
    <row r="97" spans="1:12" ht="40.5" customHeight="1" thickBot="1">
      <c r="A97" s="111" t="s">
        <v>8</v>
      </c>
      <c r="B97" s="67" t="s">
        <v>172</v>
      </c>
      <c r="C97" s="68" t="s">
        <v>89</v>
      </c>
      <c r="D97" s="69">
        <v>7.19</v>
      </c>
      <c r="E97" s="70">
        <v>6.06</v>
      </c>
      <c r="F97" s="70">
        <v>47.44</v>
      </c>
      <c r="G97" s="70">
        <v>273.1</v>
      </c>
      <c r="H97" s="82" t="s">
        <v>112</v>
      </c>
      <c r="J97" s="9"/>
      <c r="K97" s="10"/>
      <c r="L97" s="6"/>
    </row>
    <row r="98" spans="1:12" ht="40.5" customHeight="1" thickBot="1">
      <c r="A98" s="111"/>
      <c r="B98" s="71" t="s">
        <v>173</v>
      </c>
      <c r="C98" s="72" t="s">
        <v>174</v>
      </c>
      <c r="D98" s="73">
        <v>27.02</v>
      </c>
      <c r="E98" s="64">
        <v>10.14</v>
      </c>
      <c r="F98" s="64">
        <v>31.13</v>
      </c>
      <c r="G98" s="64">
        <v>323.9</v>
      </c>
      <c r="H98" s="64">
        <v>342</v>
      </c>
      <c r="J98" s="9"/>
      <c r="K98" s="10"/>
      <c r="L98" s="6"/>
    </row>
    <row r="99" spans="1:12" ht="19.5" customHeight="1" thickBot="1">
      <c r="A99" s="111"/>
      <c r="B99" s="71" t="s">
        <v>113</v>
      </c>
      <c r="C99" s="72">
        <v>200</v>
      </c>
      <c r="D99" s="73">
        <v>0.19</v>
      </c>
      <c r="E99" s="64">
        <v>0.04</v>
      </c>
      <c r="F99" s="64">
        <v>0.03</v>
      </c>
      <c r="G99" s="64">
        <v>1.33</v>
      </c>
      <c r="H99" s="64">
        <v>1009</v>
      </c>
      <c r="J99" s="9"/>
      <c r="K99" s="10"/>
      <c r="L99" s="6"/>
    </row>
    <row r="100" spans="1:12" ht="15.75" thickBot="1">
      <c r="A100" s="111"/>
      <c r="B100" s="71" t="s">
        <v>73</v>
      </c>
      <c r="C100" s="72">
        <v>36</v>
      </c>
      <c r="D100" s="73">
        <v>2.7</v>
      </c>
      <c r="E100" s="64">
        <v>0.36</v>
      </c>
      <c r="F100" s="64">
        <v>18.36</v>
      </c>
      <c r="G100" s="64">
        <v>87.48</v>
      </c>
      <c r="H100" s="64" t="s">
        <v>64</v>
      </c>
      <c r="J100" s="9"/>
      <c r="K100" s="10"/>
      <c r="L100" s="6"/>
    </row>
    <row r="101" spans="1:8" ht="16.5" customHeight="1" thickBot="1">
      <c r="A101" s="108" t="s">
        <v>11</v>
      </c>
      <c r="B101" s="108"/>
      <c r="C101" s="77">
        <v>565</v>
      </c>
      <c r="D101" s="77">
        <f>SUM(D97:D100)</f>
        <v>37.1</v>
      </c>
      <c r="E101" s="78">
        <f>SUM(E97:E100)</f>
        <v>16.599999999999998</v>
      </c>
      <c r="F101" s="78">
        <f>SUM(F97:F100)</f>
        <v>96.96</v>
      </c>
      <c r="G101" s="78">
        <f>SUM(G97:G100)</f>
        <v>685.8100000000001</v>
      </c>
      <c r="H101" s="75"/>
    </row>
    <row r="102" spans="1:10" ht="15.75" thickBot="1">
      <c r="A102" s="109" t="s">
        <v>25</v>
      </c>
      <c r="B102" s="109"/>
      <c r="C102" s="109"/>
      <c r="D102" s="109"/>
      <c r="E102" s="109"/>
      <c r="F102" s="109"/>
      <c r="G102" s="109"/>
      <c r="H102" s="109"/>
      <c r="J102" s="8"/>
    </row>
    <row r="103" spans="1:10" ht="15.75" thickBot="1">
      <c r="A103" s="111" t="s">
        <v>12</v>
      </c>
      <c r="B103" s="67" t="s">
        <v>81</v>
      </c>
      <c r="C103" s="68">
        <v>60</v>
      </c>
      <c r="D103" s="69">
        <v>0.66</v>
      </c>
      <c r="E103" s="70">
        <v>0.12</v>
      </c>
      <c r="F103" s="70">
        <v>2.28</v>
      </c>
      <c r="G103" s="70">
        <v>12.84</v>
      </c>
      <c r="H103" s="70">
        <v>982</v>
      </c>
      <c r="J103" s="8"/>
    </row>
    <row r="104" spans="1:10" ht="44.25" customHeight="1" thickBot="1">
      <c r="A104" s="111"/>
      <c r="B104" s="71" t="s">
        <v>175</v>
      </c>
      <c r="C104" s="72" t="s">
        <v>114</v>
      </c>
      <c r="D104" s="73">
        <v>4.49</v>
      </c>
      <c r="E104" s="64">
        <v>6.82</v>
      </c>
      <c r="F104" s="64">
        <v>8.3</v>
      </c>
      <c r="G104" s="64">
        <v>112.54</v>
      </c>
      <c r="H104" s="64" t="s">
        <v>115</v>
      </c>
      <c r="J104" s="8"/>
    </row>
    <row r="105" spans="1:10" ht="30" customHeight="1" thickBot="1">
      <c r="A105" s="111"/>
      <c r="B105" s="71" t="s">
        <v>176</v>
      </c>
      <c r="C105" s="72" t="s">
        <v>116</v>
      </c>
      <c r="D105" s="73">
        <v>20.46</v>
      </c>
      <c r="E105" s="64">
        <v>17.28</v>
      </c>
      <c r="F105" s="64">
        <v>39.51</v>
      </c>
      <c r="G105" s="64">
        <v>395.4</v>
      </c>
      <c r="H105" s="64">
        <v>1041</v>
      </c>
      <c r="J105" s="8"/>
    </row>
    <row r="106" spans="1:10" ht="30" customHeight="1" thickBot="1">
      <c r="A106" s="111"/>
      <c r="B106" s="71" t="s">
        <v>177</v>
      </c>
      <c r="C106" s="72">
        <v>200</v>
      </c>
      <c r="D106" s="73">
        <v>0</v>
      </c>
      <c r="E106" s="64">
        <v>0</v>
      </c>
      <c r="F106" s="64">
        <v>19.4</v>
      </c>
      <c r="G106" s="64">
        <v>77.6</v>
      </c>
      <c r="H106" s="64">
        <v>1014</v>
      </c>
      <c r="J106" s="8"/>
    </row>
    <row r="107" spans="1:10" ht="21.75" customHeight="1" thickBot="1">
      <c r="A107" s="111"/>
      <c r="B107" s="71" t="s">
        <v>73</v>
      </c>
      <c r="C107" s="72">
        <v>30</v>
      </c>
      <c r="D107" s="73">
        <v>3</v>
      </c>
      <c r="E107" s="64">
        <v>0.4</v>
      </c>
      <c r="F107" s="64">
        <v>20.4</v>
      </c>
      <c r="G107" s="64">
        <v>97.2</v>
      </c>
      <c r="H107" s="64" t="s">
        <v>64</v>
      </c>
      <c r="J107" s="8"/>
    </row>
    <row r="108" spans="1:10" ht="15.75" customHeight="1" thickBot="1">
      <c r="A108" s="111"/>
      <c r="B108" s="71" t="s">
        <v>74</v>
      </c>
      <c r="C108" s="72">
        <v>20</v>
      </c>
      <c r="D108" s="73">
        <v>1.98</v>
      </c>
      <c r="E108" s="64">
        <v>0.36</v>
      </c>
      <c r="F108" s="64">
        <v>11.88</v>
      </c>
      <c r="G108" s="64">
        <v>58.68</v>
      </c>
      <c r="H108" s="64" t="s">
        <v>64</v>
      </c>
      <c r="J108" s="8"/>
    </row>
    <row r="109" spans="1:8" ht="15.75" customHeight="1" thickBot="1">
      <c r="A109" s="108" t="s">
        <v>13</v>
      </c>
      <c r="B109" s="108"/>
      <c r="C109" s="77">
        <v>790</v>
      </c>
      <c r="D109" s="77">
        <f>SUM(D103:D108)</f>
        <v>30.59</v>
      </c>
      <c r="E109" s="78">
        <f>SUM(E103:E108)</f>
        <v>24.98</v>
      </c>
      <c r="F109" s="78">
        <f>SUM(F103:F108)</f>
        <v>101.76999999999998</v>
      </c>
      <c r="G109" s="78">
        <f>SUM(G103:G108)</f>
        <v>754.26</v>
      </c>
      <c r="H109" s="78"/>
    </row>
    <row r="110" spans="1:8" ht="15.75" thickBot="1">
      <c r="A110" s="109" t="s">
        <v>26</v>
      </c>
      <c r="B110" s="110"/>
      <c r="C110" s="110"/>
      <c r="D110" s="110"/>
      <c r="E110" s="110"/>
      <c r="F110" s="110"/>
      <c r="G110" s="110"/>
      <c r="H110" s="110"/>
    </row>
    <row r="111" spans="1:8" ht="43.5" customHeight="1" thickBot="1">
      <c r="A111" s="111" t="s">
        <v>12</v>
      </c>
      <c r="B111" s="67" t="s">
        <v>81</v>
      </c>
      <c r="C111" s="68">
        <v>100</v>
      </c>
      <c r="D111" s="69">
        <v>1.1</v>
      </c>
      <c r="E111" s="70">
        <v>0.2</v>
      </c>
      <c r="F111" s="70">
        <v>3.8</v>
      </c>
      <c r="G111" s="70">
        <v>21.4</v>
      </c>
      <c r="H111" s="70">
        <v>982</v>
      </c>
    </row>
    <row r="112" spans="1:8" ht="45" customHeight="1" thickBot="1">
      <c r="A112" s="111"/>
      <c r="B112" s="71" t="s">
        <v>175</v>
      </c>
      <c r="C112" s="72" t="s">
        <v>114</v>
      </c>
      <c r="D112" s="73">
        <v>4.49</v>
      </c>
      <c r="E112" s="64">
        <v>6.82</v>
      </c>
      <c r="F112" s="64">
        <v>8.3</v>
      </c>
      <c r="G112" s="64">
        <v>112.54</v>
      </c>
      <c r="H112" s="64" t="s">
        <v>115</v>
      </c>
    </row>
    <row r="113" spans="1:8" ht="30.75" customHeight="1" thickBot="1">
      <c r="A113" s="111"/>
      <c r="B113" s="71" t="s">
        <v>176</v>
      </c>
      <c r="C113" s="72" t="s">
        <v>178</v>
      </c>
      <c r="D113" s="73">
        <v>24.55</v>
      </c>
      <c r="E113" s="64">
        <v>20.74</v>
      </c>
      <c r="F113" s="64">
        <v>47.41</v>
      </c>
      <c r="G113" s="64">
        <v>474.48</v>
      </c>
      <c r="H113" s="64">
        <v>1041</v>
      </c>
    </row>
    <row r="114" spans="1:8" ht="29.25" customHeight="1" thickBot="1">
      <c r="A114" s="111"/>
      <c r="B114" s="71" t="s">
        <v>177</v>
      </c>
      <c r="C114" s="72">
        <v>200</v>
      </c>
      <c r="D114" s="73">
        <v>0</v>
      </c>
      <c r="E114" s="64">
        <v>0</v>
      </c>
      <c r="F114" s="64">
        <v>19.4</v>
      </c>
      <c r="G114" s="64">
        <v>77.6</v>
      </c>
      <c r="H114" s="64">
        <v>1014</v>
      </c>
    </row>
    <row r="115" spans="1:8" ht="17.25" customHeight="1" thickBot="1">
      <c r="A115" s="111"/>
      <c r="B115" s="71" t="s">
        <v>73</v>
      </c>
      <c r="C115" s="72">
        <v>27</v>
      </c>
      <c r="D115" s="73">
        <v>2.03</v>
      </c>
      <c r="E115" s="64">
        <v>0.27</v>
      </c>
      <c r="F115" s="64">
        <v>13.77</v>
      </c>
      <c r="G115" s="64">
        <v>65.61</v>
      </c>
      <c r="H115" s="64" t="s">
        <v>64</v>
      </c>
    </row>
    <row r="116" spans="1:8" ht="15.75" thickBot="1">
      <c r="A116" s="111"/>
      <c r="B116" s="71" t="s">
        <v>74</v>
      </c>
      <c r="C116" s="72">
        <v>20</v>
      </c>
      <c r="D116" s="73">
        <v>1.32</v>
      </c>
      <c r="E116" s="64">
        <v>0.24</v>
      </c>
      <c r="F116" s="64">
        <v>7.92</v>
      </c>
      <c r="G116" s="64">
        <v>39.12</v>
      </c>
      <c r="H116" s="64" t="s">
        <v>64</v>
      </c>
    </row>
    <row r="117" spans="1:8" ht="15.75" customHeight="1" thickBot="1">
      <c r="A117" s="108" t="s">
        <v>13</v>
      </c>
      <c r="B117" s="108"/>
      <c r="C117" s="77">
        <v>850</v>
      </c>
      <c r="D117" s="77">
        <f>SUM(D111:D116)</f>
        <v>33.49</v>
      </c>
      <c r="E117" s="78">
        <f>SUM(E111:E116)</f>
        <v>28.269999999999996</v>
      </c>
      <c r="F117" s="78">
        <f>SUM(F111:F116)</f>
        <v>100.6</v>
      </c>
      <c r="G117" s="78">
        <f>SUM(G111:G116)</f>
        <v>790.7500000000001</v>
      </c>
      <c r="H117" s="78"/>
    </row>
    <row r="118" spans="1:8" ht="27.75" customHeight="1" thickBot="1">
      <c r="A118" s="129" t="s">
        <v>14</v>
      </c>
      <c r="B118" s="84" t="s">
        <v>117</v>
      </c>
      <c r="C118" s="85">
        <v>75</v>
      </c>
      <c r="D118" s="69">
        <v>6.9</v>
      </c>
      <c r="E118" s="70">
        <v>6.01</v>
      </c>
      <c r="F118" s="70">
        <v>43.7</v>
      </c>
      <c r="G118" s="70">
        <v>256</v>
      </c>
      <c r="H118" s="70">
        <v>347</v>
      </c>
    </row>
    <row r="119" spans="1:8" ht="18" customHeight="1" thickBot="1">
      <c r="A119" s="129"/>
      <c r="B119" s="86" t="s">
        <v>68</v>
      </c>
      <c r="C119" s="87">
        <v>200</v>
      </c>
      <c r="D119" s="73">
        <v>1.4</v>
      </c>
      <c r="E119" s="64">
        <v>0.4</v>
      </c>
      <c r="F119" s="64">
        <v>22.8</v>
      </c>
      <c r="G119" s="64">
        <v>100.4</v>
      </c>
      <c r="H119" s="64" t="s">
        <v>64</v>
      </c>
    </row>
    <row r="120" spans="1:8" ht="15.75">
      <c r="A120" s="58" t="s">
        <v>15</v>
      </c>
      <c r="B120" s="42"/>
      <c r="C120" s="63">
        <f>SUM(C118:C119)</f>
        <v>275</v>
      </c>
      <c r="D120" s="63">
        <f>SUM(D118:D119)</f>
        <v>8.3</v>
      </c>
      <c r="E120" s="63">
        <f>SUM(E118:E119)</f>
        <v>6.41</v>
      </c>
      <c r="F120" s="63">
        <f>SUM(F118:F119)</f>
        <v>66.5</v>
      </c>
      <c r="G120" s="63">
        <f>SUM(G118:G119)</f>
        <v>356.4</v>
      </c>
      <c r="H120" s="19"/>
    </row>
    <row r="121" spans="1:8" ht="15">
      <c r="A121" s="28" t="s">
        <v>31</v>
      </c>
      <c r="B121" s="54"/>
      <c r="C121" s="56"/>
      <c r="D121" s="57">
        <f>D120+D109+D95</f>
        <v>73.6</v>
      </c>
      <c r="E121" s="57">
        <f>E120+E109+E95</f>
        <v>46.5</v>
      </c>
      <c r="F121" s="57">
        <f>F120+F109+F95</f>
        <v>254.15999999999997</v>
      </c>
      <c r="G121" s="57">
        <f>G120+G109+G95</f>
        <v>1725.4499999999998</v>
      </c>
      <c r="H121" s="59"/>
    </row>
    <row r="122" spans="1:8" ht="15">
      <c r="A122" s="30" t="s">
        <v>32</v>
      </c>
      <c r="B122" s="28"/>
      <c r="C122" s="29"/>
      <c r="D122" s="32">
        <f>D120+D117+D101</f>
        <v>78.89000000000001</v>
      </c>
      <c r="E122" s="32">
        <f>E120+E117+E101</f>
        <v>51.27999999999999</v>
      </c>
      <c r="F122" s="32">
        <f>F120+F117+F101</f>
        <v>264.06</v>
      </c>
      <c r="G122" s="32">
        <f>G120+G117+G101</f>
        <v>1832.96</v>
      </c>
      <c r="H122" s="31"/>
    </row>
    <row r="123" spans="1:8" ht="15">
      <c r="A123" s="112" t="s">
        <v>55</v>
      </c>
      <c r="B123" s="112"/>
      <c r="C123" s="112"/>
      <c r="D123" s="112"/>
      <c r="E123" s="112"/>
      <c r="F123" s="112"/>
      <c r="G123" s="112"/>
      <c r="H123" s="112"/>
    </row>
    <row r="124" spans="1:8" ht="15.75" thickBot="1">
      <c r="A124" s="109" t="s">
        <v>25</v>
      </c>
      <c r="B124" s="109"/>
      <c r="C124" s="109"/>
      <c r="D124" s="109"/>
      <c r="E124" s="109"/>
      <c r="F124" s="109"/>
      <c r="G124" s="109"/>
      <c r="H124" s="109"/>
    </row>
    <row r="125" spans="1:8" ht="24" customHeight="1" thickBot="1">
      <c r="A125" s="111" t="e">
        <f aca="true" t="array" ref="A125">A125:H158Завтрак</f>
        <v>#NAME?</v>
      </c>
      <c r="B125" s="67" t="s">
        <v>76</v>
      </c>
      <c r="C125" s="69">
        <v>70</v>
      </c>
      <c r="D125" s="69">
        <v>0.56</v>
      </c>
      <c r="E125" s="70">
        <v>0.07</v>
      </c>
      <c r="F125" s="70">
        <v>1.75</v>
      </c>
      <c r="G125" s="70">
        <v>9.87</v>
      </c>
      <c r="H125" s="70">
        <v>982</v>
      </c>
    </row>
    <row r="126" spans="1:8" ht="23.25" thickBot="1">
      <c r="A126" s="111"/>
      <c r="B126" s="71" t="s">
        <v>118</v>
      </c>
      <c r="C126" s="73" t="s">
        <v>131</v>
      </c>
      <c r="D126" s="73">
        <v>13.18</v>
      </c>
      <c r="E126" s="64">
        <v>21.59</v>
      </c>
      <c r="F126" s="64">
        <v>11.75</v>
      </c>
      <c r="G126" s="64">
        <v>264.01</v>
      </c>
      <c r="H126" s="64" t="s">
        <v>179</v>
      </c>
    </row>
    <row r="127" spans="1:8" ht="30" customHeight="1" thickBot="1">
      <c r="A127" s="111"/>
      <c r="B127" s="71" t="s">
        <v>119</v>
      </c>
      <c r="C127" s="73">
        <v>170</v>
      </c>
      <c r="D127" s="73">
        <v>6.14</v>
      </c>
      <c r="E127" s="64">
        <v>4.61</v>
      </c>
      <c r="F127" s="64">
        <v>36.04</v>
      </c>
      <c r="G127" s="64">
        <v>202.17</v>
      </c>
      <c r="H127" s="64">
        <v>307</v>
      </c>
    </row>
    <row r="128" spans="1:8" ht="23.25" thickBot="1">
      <c r="A128" s="111"/>
      <c r="B128" s="71" t="s">
        <v>120</v>
      </c>
      <c r="C128" s="73">
        <v>200</v>
      </c>
      <c r="D128" s="73">
        <v>0.25</v>
      </c>
      <c r="E128" s="64">
        <v>1.11</v>
      </c>
      <c r="F128" s="64">
        <v>18.67</v>
      </c>
      <c r="G128" s="64">
        <v>82.67</v>
      </c>
      <c r="H128" s="64">
        <v>904</v>
      </c>
    </row>
    <row r="129" spans="1:8" ht="15.75" thickBot="1">
      <c r="A129" s="111"/>
      <c r="B129" s="71" t="s">
        <v>73</v>
      </c>
      <c r="C129" s="73">
        <v>29</v>
      </c>
      <c r="D129" s="73">
        <v>2.18</v>
      </c>
      <c r="E129" s="64">
        <v>0.29</v>
      </c>
      <c r="F129" s="64">
        <v>14.79</v>
      </c>
      <c r="G129" s="64">
        <v>56.47</v>
      </c>
      <c r="H129" s="64" t="s">
        <v>64</v>
      </c>
    </row>
    <row r="130" spans="1:9" ht="15.75" customHeight="1" thickBot="1">
      <c r="A130" s="108" t="s">
        <v>11</v>
      </c>
      <c r="B130" s="108"/>
      <c r="C130" s="77">
        <v>500</v>
      </c>
      <c r="D130" s="77">
        <f>SUM(D125:D129)</f>
        <v>22.31</v>
      </c>
      <c r="E130" s="78">
        <f>SUM(E125:E129)</f>
        <v>27.669999999999998</v>
      </c>
      <c r="F130" s="78">
        <f>SUM(F125:F129)</f>
        <v>83</v>
      </c>
      <c r="G130" s="78">
        <f>SUM(G125:G129)</f>
        <v>615.1899999999999</v>
      </c>
      <c r="H130" s="75"/>
      <c r="I130" s="6"/>
    </row>
    <row r="131" spans="1:9" ht="16.5" thickBot="1">
      <c r="A131" s="109" t="s">
        <v>26</v>
      </c>
      <c r="B131" s="109"/>
      <c r="C131" s="109"/>
      <c r="D131" s="109"/>
      <c r="E131" s="109"/>
      <c r="F131" s="109"/>
      <c r="G131" s="109"/>
      <c r="H131" s="109"/>
      <c r="I131" s="11"/>
    </row>
    <row r="132" spans="1:9" ht="16.5" thickBot="1">
      <c r="A132" s="113" t="s">
        <v>8</v>
      </c>
      <c r="B132" s="67" t="s">
        <v>76</v>
      </c>
      <c r="C132" s="69">
        <v>100</v>
      </c>
      <c r="D132" s="69">
        <v>0.8</v>
      </c>
      <c r="E132" s="70">
        <v>0.1</v>
      </c>
      <c r="F132" s="70">
        <v>2.5</v>
      </c>
      <c r="G132" s="70">
        <v>14.1</v>
      </c>
      <c r="H132" s="70">
        <v>982</v>
      </c>
      <c r="I132" s="11"/>
    </row>
    <row r="133" spans="1:9" ht="23.25" thickBot="1">
      <c r="A133" s="114"/>
      <c r="B133" s="71" t="s">
        <v>118</v>
      </c>
      <c r="C133" s="73" t="s">
        <v>131</v>
      </c>
      <c r="D133" s="73">
        <v>13.18</v>
      </c>
      <c r="E133" s="64">
        <v>21.59</v>
      </c>
      <c r="F133" s="64">
        <v>11.75</v>
      </c>
      <c r="G133" s="64">
        <v>274.01</v>
      </c>
      <c r="H133" s="64" t="s">
        <v>179</v>
      </c>
      <c r="I133" s="11"/>
    </row>
    <row r="134" spans="1:9" ht="28.5" customHeight="1" thickBot="1">
      <c r="A134" s="114"/>
      <c r="B134" s="71" t="s">
        <v>119</v>
      </c>
      <c r="C134" s="73">
        <v>180</v>
      </c>
      <c r="D134" s="73">
        <v>6.5</v>
      </c>
      <c r="E134" s="64">
        <v>4.88</v>
      </c>
      <c r="F134" s="64">
        <v>38.16</v>
      </c>
      <c r="G134" s="64">
        <v>222.53</v>
      </c>
      <c r="H134" s="64">
        <v>307</v>
      </c>
      <c r="I134" s="11"/>
    </row>
    <row r="135" spans="1:9" ht="28.5" customHeight="1" thickBot="1">
      <c r="A135" s="114"/>
      <c r="B135" s="71" t="s">
        <v>120</v>
      </c>
      <c r="C135" s="73">
        <v>200</v>
      </c>
      <c r="D135" s="73">
        <v>0.25</v>
      </c>
      <c r="E135" s="64">
        <v>1.11</v>
      </c>
      <c r="F135" s="64">
        <v>18.67</v>
      </c>
      <c r="G135" s="64">
        <v>82.67</v>
      </c>
      <c r="H135" s="64">
        <v>904</v>
      </c>
      <c r="I135" s="11"/>
    </row>
    <row r="136" spans="1:9" ht="18.75" customHeight="1" thickBot="1">
      <c r="A136" s="115"/>
      <c r="B136" s="71" t="s">
        <v>73</v>
      </c>
      <c r="C136" s="73">
        <v>39</v>
      </c>
      <c r="D136" s="73">
        <v>2.93</v>
      </c>
      <c r="E136" s="64">
        <v>0.39</v>
      </c>
      <c r="F136" s="64">
        <v>19.89</v>
      </c>
      <c r="G136" s="64">
        <v>94.77</v>
      </c>
      <c r="H136" s="64" t="s">
        <v>64</v>
      </c>
      <c r="I136" s="11"/>
    </row>
    <row r="137" spans="1:10" ht="15.75" customHeight="1" thickBot="1">
      <c r="A137" s="108" t="s">
        <v>11</v>
      </c>
      <c r="B137" s="108"/>
      <c r="C137" s="77">
        <v>619</v>
      </c>
      <c r="D137" s="77">
        <f>SUM(D132:D136)</f>
        <v>23.66</v>
      </c>
      <c r="E137" s="78">
        <f>SUM(E132:E136)</f>
        <v>28.07</v>
      </c>
      <c r="F137" s="78">
        <f>SUM(F132:F136)</f>
        <v>90.97</v>
      </c>
      <c r="G137" s="78">
        <f>SUM(G132:G136)</f>
        <v>688.0799999999999</v>
      </c>
      <c r="H137" s="75"/>
      <c r="I137" s="11"/>
      <c r="J137" s="6"/>
    </row>
    <row r="138" spans="1:10" ht="15.75" customHeight="1" thickBot="1">
      <c r="A138" s="109" t="s">
        <v>25</v>
      </c>
      <c r="B138" s="109"/>
      <c r="C138" s="109"/>
      <c r="D138" s="109"/>
      <c r="E138" s="109"/>
      <c r="F138" s="109"/>
      <c r="G138" s="109"/>
      <c r="H138" s="109"/>
      <c r="I138" s="11"/>
      <c r="J138" s="6"/>
    </row>
    <row r="139" spans="1:10" ht="33.75" customHeight="1" thickBot="1">
      <c r="A139" s="111" t="s">
        <v>12</v>
      </c>
      <c r="B139" s="67" t="s">
        <v>121</v>
      </c>
      <c r="C139" s="88" t="s">
        <v>105</v>
      </c>
      <c r="D139" s="69">
        <v>4.6</v>
      </c>
      <c r="E139" s="70">
        <v>6.69</v>
      </c>
      <c r="F139" s="70">
        <v>12.53</v>
      </c>
      <c r="G139" s="70">
        <v>128.74</v>
      </c>
      <c r="H139" s="70" t="s">
        <v>122</v>
      </c>
      <c r="I139" s="11"/>
      <c r="J139" s="6"/>
    </row>
    <row r="140" spans="1:10" ht="28.5" customHeight="1" thickBot="1">
      <c r="A140" s="111"/>
      <c r="B140" s="71" t="s">
        <v>123</v>
      </c>
      <c r="C140" s="90" t="s">
        <v>124</v>
      </c>
      <c r="D140" s="73">
        <v>14.27</v>
      </c>
      <c r="E140" s="64">
        <v>12.26</v>
      </c>
      <c r="F140" s="64">
        <v>10.01</v>
      </c>
      <c r="G140" s="64">
        <v>207.46</v>
      </c>
      <c r="H140" s="64" t="s">
        <v>79</v>
      </c>
      <c r="I140" s="11"/>
      <c r="J140" s="6"/>
    </row>
    <row r="141" spans="1:10" ht="29.25" customHeight="1" thickBot="1">
      <c r="A141" s="111"/>
      <c r="B141" s="71" t="s">
        <v>125</v>
      </c>
      <c r="C141" s="90">
        <v>150</v>
      </c>
      <c r="D141" s="73">
        <v>2.87</v>
      </c>
      <c r="E141" s="64">
        <v>3.89</v>
      </c>
      <c r="F141" s="64">
        <v>22.31</v>
      </c>
      <c r="G141" s="64">
        <v>135.65</v>
      </c>
      <c r="H141" s="64">
        <v>251</v>
      </c>
      <c r="I141" s="11"/>
      <c r="J141" s="6"/>
    </row>
    <row r="142" spans="1:10" ht="28.5" customHeight="1" thickBot="1">
      <c r="A142" s="111"/>
      <c r="B142" s="71" t="s">
        <v>102</v>
      </c>
      <c r="C142" s="90">
        <v>200</v>
      </c>
      <c r="D142" s="73">
        <v>0.57</v>
      </c>
      <c r="E142" s="64">
        <v>0</v>
      </c>
      <c r="F142" s="64">
        <v>19.55</v>
      </c>
      <c r="G142" s="64">
        <v>80.48</v>
      </c>
      <c r="H142" s="64" t="s">
        <v>80</v>
      </c>
      <c r="I142" s="11"/>
      <c r="J142" s="6"/>
    </row>
    <row r="143" spans="1:10" ht="21.75" customHeight="1" thickBot="1">
      <c r="A143" s="111"/>
      <c r="B143" s="71" t="s">
        <v>73</v>
      </c>
      <c r="C143" s="90">
        <v>20</v>
      </c>
      <c r="D143" s="73">
        <v>1.5</v>
      </c>
      <c r="E143" s="64">
        <v>0.2</v>
      </c>
      <c r="F143" s="64">
        <v>10.2</v>
      </c>
      <c r="G143" s="64">
        <v>48.6</v>
      </c>
      <c r="H143" s="64" t="s">
        <v>64</v>
      </c>
      <c r="I143" s="11"/>
      <c r="J143" s="6"/>
    </row>
    <row r="144" spans="1:10" ht="18" customHeight="1" thickBot="1">
      <c r="A144" s="111"/>
      <c r="B144" s="71" t="s">
        <v>74</v>
      </c>
      <c r="C144" s="90">
        <v>18</v>
      </c>
      <c r="D144" s="73">
        <v>1.19</v>
      </c>
      <c r="E144" s="64">
        <v>0.22</v>
      </c>
      <c r="F144" s="64">
        <v>7.13</v>
      </c>
      <c r="G144" s="64">
        <v>35.21</v>
      </c>
      <c r="H144" s="64" t="s">
        <v>64</v>
      </c>
      <c r="I144" s="11"/>
      <c r="J144" s="6"/>
    </row>
    <row r="145" spans="1:10" ht="18.75" customHeight="1" thickBot="1">
      <c r="A145" s="111"/>
      <c r="B145" s="71" t="s">
        <v>126</v>
      </c>
      <c r="C145" s="90">
        <v>114</v>
      </c>
      <c r="D145" s="73">
        <v>0.46</v>
      </c>
      <c r="E145" s="64">
        <v>0.34</v>
      </c>
      <c r="F145" s="64">
        <v>11.74</v>
      </c>
      <c r="G145" s="64">
        <v>51.87</v>
      </c>
      <c r="H145" s="64"/>
      <c r="I145" s="11"/>
      <c r="J145" s="6"/>
    </row>
    <row r="146" spans="1:10" ht="15.75" customHeight="1" thickBot="1">
      <c r="A146" s="108" t="s">
        <v>13</v>
      </c>
      <c r="B146" s="108"/>
      <c r="C146" s="77">
        <v>867</v>
      </c>
      <c r="D146" s="77">
        <f>SUM(D139:D145)</f>
        <v>25.46</v>
      </c>
      <c r="E146" s="78">
        <f>SUM(E139:E145)</f>
        <v>23.599999999999998</v>
      </c>
      <c r="F146" s="78">
        <f>SUM(F139:F145)</f>
        <v>93.46999999999998</v>
      </c>
      <c r="G146" s="78">
        <f>SUM(G139:G145)</f>
        <v>688.0100000000001</v>
      </c>
      <c r="H146" s="78"/>
      <c r="I146" s="11"/>
      <c r="J146" s="6"/>
    </row>
    <row r="147" spans="1:10" ht="15.75" customHeight="1" thickBot="1">
      <c r="A147" s="109" t="s">
        <v>26</v>
      </c>
      <c r="B147" s="109"/>
      <c r="C147" s="109"/>
      <c r="D147" s="109"/>
      <c r="E147" s="109"/>
      <c r="F147" s="109"/>
      <c r="G147" s="109"/>
      <c r="H147" s="109"/>
      <c r="I147" s="11"/>
      <c r="J147" s="6"/>
    </row>
    <row r="148" spans="1:10" ht="36" customHeight="1" thickBot="1">
      <c r="A148" s="111" t="s">
        <v>12</v>
      </c>
      <c r="B148" s="67" t="s">
        <v>121</v>
      </c>
      <c r="C148" s="69" t="s">
        <v>105</v>
      </c>
      <c r="D148" s="69">
        <v>4.6</v>
      </c>
      <c r="E148" s="70">
        <v>6.69</v>
      </c>
      <c r="F148" s="70">
        <v>12.53</v>
      </c>
      <c r="G148" s="70">
        <v>128.74</v>
      </c>
      <c r="H148" s="70" t="s">
        <v>122</v>
      </c>
      <c r="I148" s="11"/>
      <c r="J148" s="6"/>
    </row>
    <row r="149" spans="1:10" ht="30.75" customHeight="1" thickBot="1">
      <c r="A149" s="111"/>
      <c r="B149" s="71" t="s">
        <v>123</v>
      </c>
      <c r="C149" s="73" t="s">
        <v>124</v>
      </c>
      <c r="D149" s="73">
        <v>14.27</v>
      </c>
      <c r="E149" s="64">
        <v>12.26</v>
      </c>
      <c r="F149" s="64">
        <v>10.01</v>
      </c>
      <c r="G149" s="64">
        <v>207.46</v>
      </c>
      <c r="H149" s="64" t="s">
        <v>79</v>
      </c>
      <c r="I149" s="11"/>
      <c r="J149" s="6"/>
    </row>
    <row r="150" spans="1:10" ht="22.5" customHeight="1" thickBot="1">
      <c r="A150" s="111"/>
      <c r="B150" s="71" t="s">
        <v>125</v>
      </c>
      <c r="C150" s="73">
        <v>180</v>
      </c>
      <c r="D150" s="73">
        <v>3.44</v>
      </c>
      <c r="E150" s="64">
        <v>4.66</v>
      </c>
      <c r="F150" s="64">
        <v>26.77</v>
      </c>
      <c r="G150" s="64">
        <v>162.77</v>
      </c>
      <c r="H150" s="64">
        <v>251</v>
      </c>
      <c r="I150" s="11"/>
      <c r="J150" s="6"/>
    </row>
    <row r="151" spans="1:10" ht="28.5" customHeight="1" thickBot="1">
      <c r="A151" s="111"/>
      <c r="B151" s="71" t="s">
        <v>102</v>
      </c>
      <c r="C151" s="73">
        <v>200</v>
      </c>
      <c r="D151" s="73">
        <v>0.57</v>
      </c>
      <c r="E151" s="64">
        <v>0</v>
      </c>
      <c r="F151" s="64">
        <v>19.55</v>
      </c>
      <c r="G151" s="64">
        <v>80.48</v>
      </c>
      <c r="H151" s="64" t="s">
        <v>80</v>
      </c>
      <c r="I151" s="11"/>
      <c r="J151" s="6"/>
    </row>
    <row r="152" spans="1:10" ht="15.75" customHeight="1" thickBot="1">
      <c r="A152" s="111"/>
      <c r="B152" s="71" t="s">
        <v>73</v>
      </c>
      <c r="C152" s="73">
        <v>39</v>
      </c>
      <c r="D152" s="73">
        <v>2.93</v>
      </c>
      <c r="E152" s="64">
        <v>0.39</v>
      </c>
      <c r="F152" s="64">
        <v>19.89</v>
      </c>
      <c r="G152" s="64">
        <v>94.77</v>
      </c>
      <c r="H152" s="64" t="s">
        <v>64</v>
      </c>
      <c r="I152" s="11"/>
      <c r="J152" s="6"/>
    </row>
    <row r="153" spans="1:10" ht="22.5" customHeight="1" thickBot="1">
      <c r="A153" s="111"/>
      <c r="B153" s="71" t="s">
        <v>74</v>
      </c>
      <c r="C153" s="73">
        <v>30</v>
      </c>
      <c r="D153" s="73">
        <v>1.98</v>
      </c>
      <c r="E153" s="64">
        <v>0.36</v>
      </c>
      <c r="F153" s="64">
        <v>11.88</v>
      </c>
      <c r="G153" s="64">
        <v>58.68</v>
      </c>
      <c r="H153" s="64" t="s">
        <v>64</v>
      </c>
      <c r="I153" s="11"/>
      <c r="J153" s="6"/>
    </row>
    <row r="154" spans="1:10" ht="18" customHeight="1" thickBot="1">
      <c r="A154" s="111"/>
      <c r="B154" s="71" t="s">
        <v>126</v>
      </c>
      <c r="C154" s="73">
        <v>150</v>
      </c>
      <c r="D154" s="73">
        <v>0.6</v>
      </c>
      <c r="E154" s="64">
        <v>0.45</v>
      </c>
      <c r="F154" s="64">
        <v>15.45</v>
      </c>
      <c r="G154" s="64">
        <v>68.25</v>
      </c>
      <c r="H154" s="64"/>
      <c r="I154" s="11"/>
      <c r="J154" s="6"/>
    </row>
    <row r="155" spans="1:10" ht="15.75" customHeight="1" thickBot="1">
      <c r="A155" s="108" t="s">
        <v>13</v>
      </c>
      <c r="B155" s="108"/>
      <c r="C155" s="77">
        <v>966</v>
      </c>
      <c r="D155" s="77">
        <f>SUM(D148:D154)</f>
        <v>28.39</v>
      </c>
      <c r="E155" s="78">
        <f>SUM(E148:E154)</f>
        <v>24.81</v>
      </c>
      <c r="F155" s="78">
        <f>SUM(F148:F154)</f>
        <v>116.08</v>
      </c>
      <c r="G155" s="78">
        <f>SUM(G148:G154)</f>
        <v>801.15</v>
      </c>
      <c r="H155" s="78"/>
      <c r="I155" s="11"/>
      <c r="J155" s="6"/>
    </row>
    <row r="156" spans="1:10" ht="29.25" customHeight="1" thickBot="1">
      <c r="A156" s="129" t="s">
        <v>14</v>
      </c>
      <c r="B156" s="67" t="s">
        <v>180</v>
      </c>
      <c r="C156" s="68">
        <v>75</v>
      </c>
      <c r="D156" s="69">
        <v>4.9</v>
      </c>
      <c r="E156" s="70">
        <v>5.8</v>
      </c>
      <c r="F156" s="70">
        <v>43.8</v>
      </c>
      <c r="G156" s="70">
        <v>247</v>
      </c>
      <c r="H156" s="60"/>
      <c r="I156" s="11"/>
      <c r="J156" s="6"/>
    </row>
    <row r="157" spans="1:10" ht="16.5" thickBot="1">
      <c r="A157" s="129"/>
      <c r="B157" s="71" t="s">
        <v>181</v>
      </c>
      <c r="C157" s="72">
        <v>200</v>
      </c>
      <c r="D157" s="73">
        <v>1.36</v>
      </c>
      <c r="E157" s="64">
        <v>1.41</v>
      </c>
      <c r="F157" s="64">
        <v>2.14</v>
      </c>
      <c r="G157" s="64">
        <v>26.69</v>
      </c>
      <c r="H157" s="60"/>
      <c r="I157" s="11"/>
      <c r="J157" s="6"/>
    </row>
    <row r="158" spans="1:10" ht="15">
      <c r="A158" s="58" t="s">
        <v>15</v>
      </c>
      <c r="B158" s="26"/>
      <c r="C158" s="104">
        <f>SUM(C156:C157)</f>
        <v>275</v>
      </c>
      <c r="D158" s="104">
        <v>10.37</v>
      </c>
      <c r="E158" s="104">
        <v>18.01</v>
      </c>
      <c r="F158" s="104">
        <v>56.3</v>
      </c>
      <c r="G158" s="104">
        <v>430</v>
      </c>
      <c r="H158" s="22"/>
      <c r="I158" s="6"/>
      <c r="J158" s="6"/>
    </row>
    <row r="159" spans="1:10" ht="15">
      <c r="A159" s="28" t="s">
        <v>35</v>
      </c>
      <c r="B159" s="54"/>
      <c r="C159" s="56"/>
      <c r="D159" s="57">
        <f>D158+D130+D146</f>
        <v>58.14</v>
      </c>
      <c r="E159" s="57">
        <f>E158+E130+E146</f>
        <v>69.28</v>
      </c>
      <c r="F159" s="57">
        <f>F158+F130+F146</f>
        <v>232.76999999999998</v>
      </c>
      <c r="G159" s="57">
        <f>G158+G130+G146</f>
        <v>1733.2000000000003</v>
      </c>
      <c r="H159" s="59"/>
      <c r="I159" s="6"/>
      <c r="J159" s="6"/>
    </row>
    <row r="160" spans="1:10" ht="15">
      <c r="A160" s="30" t="s">
        <v>36</v>
      </c>
      <c r="B160" s="28"/>
      <c r="C160" s="29"/>
      <c r="D160" s="32">
        <f>D158+D155+D137</f>
        <v>62.42</v>
      </c>
      <c r="E160" s="32">
        <f>E158+E155+E137</f>
        <v>70.89</v>
      </c>
      <c r="F160" s="32">
        <f>F158+F155+F137</f>
        <v>263.35</v>
      </c>
      <c r="G160" s="32">
        <f>G158+G155+G137</f>
        <v>1919.23</v>
      </c>
      <c r="H160" s="31"/>
      <c r="I160" s="6"/>
      <c r="J160" s="6"/>
    </row>
    <row r="161" spans="1:10" ht="15">
      <c r="A161" s="112" t="s">
        <v>56</v>
      </c>
      <c r="B161" s="112"/>
      <c r="C161" s="112"/>
      <c r="D161" s="112"/>
      <c r="E161" s="112"/>
      <c r="F161" s="112"/>
      <c r="G161" s="112"/>
      <c r="H161" s="112"/>
      <c r="I161" s="6"/>
      <c r="J161" s="6"/>
    </row>
    <row r="162" spans="1:8" ht="15.75" customHeight="1" thickBot="1">
      <c r="A162" s="109" t="s">
        <v>25</v>
      </c>
      <c r="B162" s="109"/>
      <c r="C162" s="109"/>
      <c r="D162" s="109"/>
      <c r="E162" s="109"/>
      <c r="F162" s="109"/>
      <c r="G162" s="109"/>
      <c r="H162" s="109"/>
    </row>
    <row r="163" spans="1:8" ht="18.75" customHeight="1" thickBot="1">
      <c r="A163" s="111" t="s">
        <v>8</v>
      </c>
      <c r="B163" s="67" t="s">
        <v>127</v>
      </c>
      <c r="C163" s="69" t="s">
        <v>182</v>
      </c>
      <c r="D163" s="69">
        <v>7.2</v>
      </c>
      <c r="E163" s="70">
        <v>5.12</v>
      </c>
      <c r="F163" s="70">
        <v>24.1</v>
      </c>
      <c r="G163" s="70">
        <v>171.25</v>
      </c>
      <c r="H163" s="70">
        <v>868</v>
      </c>
    </row>
    <row r="164" spans="1:8" ht="37.5" customHeight="1" thickBot="1">
      <c r="A164" s="111"/>
      <c r="B164" s="71" t="s">
        <v>128</v>
      </c>
      <c r="C164" s="73" t="s">
        <v>183</v>
      </c>
      <c r="D164" s="73">
        <v>13.36</v>
      </c>
      <c r="E164" s="64">
        <v>8.25</v>
      </c>
      <c r="F164" s="64">
        <v>6.5</v>
      </c>
      <c r="G164" s="64">
        <v>153.66</v>
      </c>
      <c r="H164" s="64">
        <v>743</v>
      </c>
    </row>
    <row r="165" spans="1:8" ht="26.25" customHeight="1" thickBot="1">
      <c r="A165" s="111"/>
      <c r="B165" s="71" t="s">
        <v>129</v>
      </c>
      <c r="C165" s="73">
        <v>160</v>
      </c>
      <c r="D165" s="73">
        <v>3.84</v>
      </c>
      <c r="E165" s="64">
        <v>5.1</v>
      </c>
      <c r="F165" s="64">
        <v>38.87</v>
      </c>
      <c r="G165" s="64">
        <v>216.78</v>
      </c>
      <c r="H165" s="64">
        <v>552</v>
      </c>
    </row>
    <row r="166" spans="1:8" ht="19.5" customHeight="1" thickBot="1">
      <c r="A166" s="111"/>
      <c r="B166" s="71" t="s">
        <v>130</v>
      </c>
      <c r="C166" s="73" t="s">
        <v>78</v>
      </c>
      <c r="D166" s="73">
        <v>0.06</v>
      </c>
      <c r="E166" s="64">
        <v>0.02</v>
      </c>
      <c r="F166" s="64">
        <v>13.47</v>
      </c>
      <c r="G166" s="64">
        <v>54.3</v>
      </c>
      <c r="H166" s="64">
        <v>621</v>
      </c>
    </row>
    <row r="167" spans="1:8" ht="15.75" customHeight="1" thickBot="1">
      <c r="A167" s="108" t="s">
        <v>11</v>
      </c>
      <c r="B167" s="108"/>
      <c r="C167" s="77">
        <v>538</v>
      </c>
      <c r="D167" s="77">
        <f>SUM(D163:D166)</f>
        <v>24.459999999999997</v>
      </c>
      <c r="E167" s="78">
        <f>SUM(E163:E166)</f>
        <v>18.49</v>
      </c>
      <c r="F167" s="78">
        <f>SUM(F163:F166)</f>
        <v>82.94</v>
      </c>
      <c r="G167" s="78">
        <f>SUM(G163:G166)</f>
        <v>595.9899999999999</v>
      </c>
      <c r="H167" s="75"/>
    </row>
    <row r="168" spans="1:8" ht="15.75" thickBot="1">
      <c r="A168" s="109" t="s">
        <v>26</v>
      </c>
      <c r="B168" s="110"/>
      <c r="C168" s="110"/>
      <c r="D168" s="110"/>
      <c r="E168" s="110"/>
      <c r="F168" s="110"/>
      <c r="G168" s="110"/>
      <c r="H168" s="110"/>
    </row>
    <row r="169" spans="1:8" ht="15.75" thickBot="1">
      <c r="A169" s="111" t="s">
        <v>8</v>
      </c>
      <c r="B169" s="67" t="s">
        <v>127</v>
      </c>
      <c r="C169" s="69" t="s">
        <v>184</v>
      </c>
      <c r="D169" s="69">
        <v>7.08</v>
      </c>
      <c r="E169" s="70">
        <v>5.04</v>
      </c>
      <c r="F169" s="70">
        <v>23.72</v>
      </c>
      <c r="G169" s="70">
        <v>168.53</v>
      </c>
      <c r="H169" s="70">
        <v>868</v>
      </c>
    </row>
    <row r="170" spans="1:8" ht="31.5" customHeight="1" thickBot="1">
      <c r="A170" s="111"/>
      <c r="B170" s="71" t="s">
        <v>128</v>
      </c>
      <c r="C170" s="73" t="s">
        <v>131</v>
      </c>
      <c r="D170" s="73">
        <v>14.07</v>
      </c>
      <c r="E170" s="64">
        <v>8.68</v>
      </c>
      <c r="F170" s="64">
        <v>6.84</v>
      </c>
      <c r="G170" s="64">
        <v>161.75</v>
      </c>
      <c r="H170" s="64">
        <v>743</v>
      </c>
    </row>
    <row r="171" spans="1:8" ht="15.75" thickBot="1">
      <c r="A171" s="111"/>
      <c r="B171" s="71" t="s">
        <v>129</v>
      </c>
      <c r="C171" s="73">
        <v>190</v>
      </c>
      <c r="D171" s="73">
        <v>4.57</v>
      </c>
      <c r="E171" s="64">
        <v>6.06</v>
      </c>
      <c r="F171" s="64">
        <v>46.16</v>
      </c>
      <c r="G171" s="64">
        <v>257.43</v>
      </c>
      <c r="H171" s="64">
        <v>552</v>
      </c>
    </row>
    <row r="172" spans="1:8" ht="15.75" thickBot="1">
      <c r="A172" s="111"/>
      <c r="B172" s="71" t="s">
        <v>130</v>
      </c>
      <c r="C172" s="73" t="s">
        <v>78</v>
      </c>
      <c r="D172" s="73">
        <v>0.06</v>
      </c>
      <c r="E172" s="64">
        <v>0.02</v>
      </c>
      <c r="F172" s="64">
        <v>13.47</v>
      </c>
      <c r="G172" s="64">
        <v>54.3</v>
      </c>
      <c r="H172" s="64">
        <v>621</v>
      </c>
    </row>
    <row r="173" spans="1:8" ht="15.75" customHeight="1" thickBot="1">
      <c r="A173" s="108" t="s">
        <v>59</v>
      </c>
      <c r="B173" s="108"/>
      <c r="C173" s="77">
        <v>572</v>
      </c>
      <c r="D173" s="77">
        <f>SUM(D169:D172)</f>
        <v>25.779999999999998</v>
      </c>
      <c r="E173" s="78">
        <f>SUM(E169:E172)</f>
        <v>19.799999999999997</v>
      </c>
      <c r="F173" s="78">
        <f>SUM(F169:F172)</f>
        <v>90.19</v>
      </c>
      <c r="G173" s="78">
        <f>SUM(G169:G172)</f>
        <v>642.01</v>
      </c>
      <c r="H173" s="75"/>
    </row>
    <row r="174" spans="1:8" ht="15.75" thickBot="1">
      <c r="A174" s="109" t="s">
        <v>25</v>
      </c>
      <c r="B174" s="109"/>
      <c r="C174" s="109"/>
      <c r="D174" s="109"/>
      <c r="E174" s="109"/>
      <c r="F174" s="109"/>
      <c r="G174" s="109"/>
      <c r="H174" s="109"/>
    </row>
    <row r="175" spans="1:8" ht="15.75" thickBot="1">
      <c r="A175" s="111" t="s">
        <v>12</v>
      </c>
      <c r="B175" s="84" t="s">
        <v>186</v>
      </c>
      <c r="C175" s="69">
        <v>70</v>
      </c>
      <c r="D175" s="69">
        <v>0.77</v>
      </c>
      <c r="E175" s="70">
        <v>0.14</v>
      </c>
      <c r="F175" s="70">
        <v>2.66</v>
      </c>
      <c r="G175" s="70">
        <v>14.98</v>
      </c>
      <c r="H175" s="70">
        <v>982</v>
      </c>
    </row>
    <row r="176" spans="1:8" ht="34.5" thickBot="1">
      <c r="A176" s="111"/>
      <c r="B176" s="86" t="s">
        <v>187</v>
      </c>
      <c r="C176" s="73" t="s">
        <v>133</v>
      </c>
      <c r="D176" s="73">
        <v>5.69</v>
      </c>
      <c r="E176" s="64">
        <v>8.52</v>
      </c>
      <c r="F176" s="64">
        <v>13.92</v>
      </c>
      <c r="G176" s="64">
        <v>155.17</v>
      </c>
      <c r="H176" s="64">
        <v>157</v>
      </c>
    </row>
    <row r="177" spans="1:8" ht="27" customHeight="1" thickBot="1">
      <c r="A177" s="111"/>
      <c r="B177" s="86" t="s">
        <v>188</v>
      </c>
      <c r="C177" s="73">
        <v>100</v>
      </c>
      <c r="D177" s="73">
        <v>15.58</v>
      </c>
      <c r="E177" s="64">
        <v>20.83</v>
      </c>
      <c r="F177" s="64">
        <v>6.2</v>
      </c>
      <c r="G177" s="64">
        <v>274.53</v>
      </c>
      <c r="H177" s="64" t="s">
        <v>135</v>
      </c>
    </row>
    <row r="178" spans="1:8" ht="20.25" customHeight="1" thickBot="1">
      <c r="A178" s="111"/>
      <c r="B178" s="86" t="s">
        <v>189</v>
      </c>
      <c r="C178" s="73">
        <v>180</v>
      </c>
      <c r="D178" s="73">
        <v>5.13</v>
      </c>
      <c r="E178" s="64">
        <v>4.59</v>
      </c>
      <c r="F178" s="64">
        <v>35.48</v>
      </c>
      <c r="G178" s="64">
        <v>203.74</v>
      </c>
      <c r="H178" s="64">
        <v>585</v>
      </c>
    </row>
    <row r="179" spans="1:8" ht="15.75" thickBot="1">
      <c r="A179" s="111"/>
      <c r="B179" s="86" t="s">
        <v>185</v>
      </c>
      <c r="C179" s="73">
        <v>200</v>
      </c>
      <c r="D179" s="73">
        <v>0</v>
      </c>
      <c r="E179" s="64">
        <v>0</v>
      </c>
      <c r="F179" s="64">
        <v>9.08</v>
      </c>
      <c r="G179" s="64">
        <v>36.32</v>
      </c>
      <c r="H179" s="64">
        <v>663</v>
      </c>
    </row>
    <row r="180" spans="1:8" ht="15.75" thickBot="1">
      <c r="A180" s="111"/>
      <c r="B180" s="86" t="s">
        <v>73</v>
      </c>
      <c r="C180" s="73">
        <v>27</v>
      </c>
      <c r="D180" s="73">
        <v>2.03</v>
      </c>
      <c r="E180" s="64">
        <v>0.27</v>
      </c>
      <c r="F180" s="64">
        <v>13.77</v>
      </c>
      <c r="G180" s="64">
        <v>65.61</v>
      </c>
      <c r="H180" s="64" t="s">
        <v>64</v>
      </c>
    </row>
    <row r="181" spans="1:8" ht="15.75" thickBot="1">
      <c r="A181" s="20"/>
      <c r="B181" s="86" t="s">
        <v>74</v>
      </c>
      <c r="C181" s="73">
        <v>20</v>
      </c>
      <c r="D181" s="73">
        <v>1.32</v>
      </c>
      <c r="E181" s="64">
        <v>0.24</v>
      </c>
      <c r="F181" s="64">
        <v>7.92</v>
      </c>
      <c r="G181" s="64">
        <v>39.12</v>
      </c>
      <c r="H181" s="64"/>
    </row>
    <row r="182" spans="1:8" ht="15.75" thickBot="1">
      <c r="A182" s="108" t="s">
        <v>13</v>
      </c>
      <c r="B182" s="108"/>
      <c r="C182" s="77">
        <v>802</v>
      </c>
      <c r="D182" s="77">
        <f>SUM(D175:D181)</f>
        <v>30.52</v>
      </c>
      <c r="E182" s="78">
        <f>SUM(E175:E181)</f>
        <v>34.59</v>
      </c>
      <c r="F182" s="78">
        <f>SUM(F175:F181)</f>
        <v>89.02999999999999</v>
      </c>
      <c r="G182" s="78">
        <f>SUM(G175:G181)</f>
        <v>789.47</v>
      </c>
      <c r="H182" s="75"/>
    </row>
    <row r="183" spans="1:8" ht="15.75" thickBot="1">
      <c r="A183" s="109" t="s">
        <v>26</v>
      </c>
      <c r="B183" s="110"/>
      <c r="C183" s="110"/>
      <c r="D183" s="110"/>
      <c r="E183" s="110"/>
      <c r="F183" s="110"/>
      <c r="G183" s="110"/>
      <c r="H183" s="110"/>
    </row>
    <row r="184" spans="1:8" ht="15.75" thickBot="1">
      <c r="A184" s="111" t="s">
        <v>12</v>
      </c>
      <c r="B184" s="67" t="s">
        <v>81</v>
      </c>
      <c r="C184" s="88">
        <v>100</v>
      </c>
      <c r="D184" s="69">
        <v>1.1</v>
      </c>
      <c r="E184" s="70">
        <v>0.2</v>
      </c>
      <c r="F184" s="70">
        <v>3.8</v>
      </c>
      <c r="G184" s="70">
        <v>21.4</v>
      </c>
      <c r="H184" s="70">
        <v>982</v>
      </c>
    </row>
    <row r="185" spans="1:8" ht="36" thickBot="1">
      <c r="A185" s="111"/>
      <c r="B185" s="71" t="s">
        <v>132</v>
      </c>
      <c r="C185" s="90" t="s">
        <v>77</v>
      </c>
      <c r="D185" s="73">
        <v>7.35</v>
      </c>
      <c r="E185" s="64">
        <v>11.02</v>
      </c>
      <c r="F185" s="64">
        <v>18</v>
      </c>
      <c r="G185" s="64">
        <v>200.58</v>
      </c>
      <c r="H185" s="64">
        <v>157</v>
      </c>
    </row>
    <row r="186" spans="1:8" ht="38.25" customHeight="1" thickBot="1">
      <c r="A186" s="111"/>
      <c r="B186" s="71" t="s">
        <v>134</v>
      </c>
      <c r="C186" s="90">
        <v>100</v>
      </c>
      <c r="D186" s="73">
        <v>15.58</v>
      </c>
      <c r="E186" s="64">
        <v>20.83</v>
      </c>
      <c r="F186" s="64">
        <v>6.2</v>
      </c>
      <c r="G186" s="64">
        <v>274.53</v>
      </c>
      <c r="H186" s="64" t="s">
        <v>135</v>
      </c>
    </row>
    <row r="187" spans="1:8" ht="25.5" customHeight="1" thickBot="1">
      <c r="A187" s="111"/>
      <c r="B187" s="71" t="s">
        <v>136</v>
      </c>
      <c r="C187" s="90">
        <v>200</v>
      </c>
      <c r="D187" s="73">
        <v>5.7</v>
      </c>
      <c r="E187" s="64">
        <v>5.1</v>
      </c>
      <c r="F187" s="64">
        <v>39.42</v>
      </c>
      <c r="G187" s="64">
        <v>226.38</v>
      </c>
      <c r="H187" s="64">
        <v>585</v>
      </c>
    </row>
    <row r="188" spans="1:8" ht="15.75" thickBot="1">
      <c r="A188" s="111"/>
      <c r="B188" s="71" t="s">
        <v>137</v>
      </c>
      <c r="C188" s="90">
        <v>200</v>
      </c>
      <c r="D188" s="73">
        <v>0</v>
      </c>
      <c r="E188" s="64">
        <v>0</v>
      </c>
      <c r="F188" s="64">
        <v>9.08</v>
      </c>
      <c r="G188" s="64">
        <v>36.32</v>
      </c>
      <c r="H188" s="64">
        <v>663</v>
      </c>
    </row>
    <row r="189" spans="1:8" ht="15.75" thickBot="1">
      <c r="A189" s="111"/>
      <c r="B189" s="71" t="s">
        <v>73</v>
      </c>
      <c r="C189" s="90">
        <v>38</v>
      </c>
      <c r="D189" s="73">
        <v>2.85</v>
      </c>
      <c r="E189" s="64">
        <v>0.38</v>
      </c>
      <c r="F189" s="64">
        <v>19.38</v>
      </c>
      <c r="G189" s="64">
        <v>92.34</v>
      </c>
      <c r="H189" s="64" t="s">
        <v>64</v>
      </c>
    </row>
    <row r="190" spans="1:8" ht="15.75" thickBot="1">
      <c r="A190" s="111"/>
      <c r="B190" s="71" t="s">
        <v>74</v>
      </c>
      <c r="C190" s="90">
        <v>30</v>
      </c>
      <c r="D190" s="73">
        <v>1.98</v>
      </c>
      <c r="E190" s="64">
        <v>0.36</v>
      </c>
      <c r="F190" s="64">
        <v>11.88</v>
      </c>
      <c r="G190" s="64">
        <v>58.68</v>
      </c>
      <c r="H190" s="64" t="s">
        <v>64</v>
      </c>
    </row>
    <row r="191" spans="1:10" ht="15.75" thickBot="1">
      <c r="A191" s="145" t="s">
        <v>13</v>
      </c>
      <c r="B191" s="145"/>
      <c r="C191" s="77">
        <v>933</v>
      </c>
      <c r="D191" s="77">
        <f>SUM(D184:D190)</f>
        <v>34.559999999999995</v>
      </c>
      <c r="E191" s="78">
        <f>SUM(E184:E190)</f>
        <v>37.89</v>
      </c>
      <c r="F191" s="78">
        <f>SUM(F184:F190)</f>
        <v>107.75999999999999</v>
      </c>
      <c r="G191" s="78">
        <f>SUM(G184:G190)</f>
        <v>910.23</v>
      </c>
      <c r="H191" s="75"/>
      <c r="J191" s="8"/>
    </row>
    <row r="192" spans="1:10" ht="30.75" customHeight="1" thickBot="1">
      <c r="A192" s="144" t="s">
        <v>14</v>
      </c>
      <c r="B192" s="84" t="s">
        <v>190</v>
      </c>
      <c r="C192" s="100">
        <v>75</v>
      </c>
      <c r="D192" s="69">
        <v>5.58</v>
      </c>
      <c r="E192" s="70">
        <v>17.42</v>
      </c>
      <c r="F192" s="70">
        <v>42</v>
      </c>
      <c r="G192" s="70">
        <v>347.23</v>
      </c>
      <c r="H192" s="70">
        <v>385</v>
      </c>
      <c r="J192" s="8"/>
    </row>
    <row r="193" spans="1:10" ht="18" customHeight="1" thickBot="1">
      <c r="A193" s="123"/>
      <c r="B193" s="71" t="s">
        <v>191</v>
      </c>
      <c r="C193" s="101" t="s">
        <v>63</v>
      </c>
      <c r="D193" s="73">
        <v>0.03</v>
      </c>
      <c r="E193" s="64">
        <v>0</v>
      </c>
      <c r="F193" s="64">
        <v>9.19</v>
      </c>
      <c r="G193" s="64">
        <v>36.88</v>
      </c>
      <c r="H193" s="64">
        <v>432</v>
      </c>
      <c r="J193" s="8"/>
    </row>
    <row r="194" spans="1:8" ht="15">
      <c r="A194" s="27" t="s">
        <v>15</v>
      </c>
      <c r="B194" s="42"/>
      <c r="C194" s="102">
        <v>279</v>
      </c>
      <c r="D194" s="103">
        <f>SUM(D192:D193)</f>
        <v>5.61</v>
      </c>
      <c r="E194" s="103">
        <f>SUM(E192:E193)</f>
        <v>17.42</v>
      </c>
      <c r="F194" s="103">
        <f>SUM(F192:F193)</f>
        <v>51.19</v>
      </c>
      <c r="G194" s="103">
        <f>SUM(G192:G193)</f>
        <v>384.11</v>
      </c>
      <c r="H194" s="22"/>
    </row>
    <row r="195" spans="1:8" ht="15">
      <c r="A195" s="28" t="s">
        <v>33</v>
      </c>
      <c r="B195" s="28"/>
      <c r="C195" s="29"/>
      <c r="D195" s="23">
        <f>D194+D182+D167</f>
        <v>60.59</v>
      </c>
      <c r="E195" s="23">
        <f>E194+E182+E167</f>
        <v>70.5</v>
      </c>
      <c r="F195" s="23">
        <f>F194+F182+F167</f>
        <v>223.15999999999997</v>
      </c>
      <c r="G195" s="23">
        <f>G194+G182+G167</f>
        <v>1769.5699999999997</v>
      </c>
      <c r="H195" s="41"/>
    </row>
    <row r="196" spans="1:8" ht="15">
      <c r="A196" s="30" t="s">
        <v>34</v>
      </c>
      <c r="B196" s="28"/>
      <c r="C196" s="29"/>
      <c r="D196" s="32">
        <f>D194+D191+D173</f>
        <v>65.94999999999999</v>
      </c>
      <c r="E196" s="32">
        <f>E194+E191+E173</f>
        <v>75.11</v>
      </c>
      <c r="F196" s="32">
        <f>F194+F191+F173</f>
        <v>249.14</v>
      </c>
      <c r="G196" s="32">
        <f>G194+G191+G173</f>
        <v>1936.3500000000001</v>
      </c>
      <c r="H196" s="31"/>
    </row>
    <row r="197" spans="1:8" ht="15">
      <c r="A197" s="33" t="s">
        <v>228</v>
      </c>
      <c r="B197" s="45"/>
      <c r="C197" s="46"/>
      <c r="D197" s="44"/>
      <c r="E197" s="44"/>
      <c r="F197" s="44"/>
      <c r="G197" s="44"/>
      <c r="H197" s="47"/>
    </row>
    <row r="198" spans="1:8" ht="15.75" customHeight="1">
      <c r="A198" s="139" t="s">
        <v>60</v>
      </c>
      <c r="B198" s="140"/>
      <c r="C198" s="140"/>
      <c r="D198" s="140"/>
      <c r="E198" s="140"/>
      <c r="F198" s="140"/>
      <c r="G198" s="140"/>
      <c r="H198" s="141"/>
    </row>
    <row r="199" spans="1:8" ht="15.75" thickBot="1">
      <c r="A199" s="131" t="s">
        <v>25</v>
      </c>
      <c r="B199" s="132"/>
      <c r="C199" s="132"/>
      <c r="D199" s="132"/>
      <c r="E199" s="132"/>
      <c r="F199" s="132"/>
      <c r="G199" s="132"/>
      <c r="H199" s="133"/>
    </row>
    <row r="200" spans="1:8" ht="30.75" customHeight="1" thickBot="1">
      <c r="A200" s="113" t="s">
        <v>8</v>
      </c>
      <c r="B200" s="67" t="s">
        <v>192</v>
      </c>
      <c r="C200" s="68" t="s">
        <v>84</v>
      </c>
      <c r="D200" s="88">
        <v>6.24</v>
      </c>
      <c r="E200" s="68">
        <v>7.89</v>
      </c>
      <c r="F200" s="68">
        <v>32.55</v>
      </c>
      <c r="G200" s="68">
        <v>226.19</v>
      </c>
      <c r="H200" s="68" t="s">
        <v>85</v>
      </c>
    </row>
    <row r="201" spans="1:8" ht="30.75" customHeight="1" thickBot="1">
      <c r="A201" s="114"/>
      <c r="B201" s="71" t="s">
        <v>193</v>
      </c>
      <c r="C201" s="89">
        <v>13811</v>
      </c>
      <c r="D201" s="90">
        <v>9.03</v>
      </c>
      <c r="E201" s="72">
        <v>15.35</v>
      </c>
      <c r="F201" s="72">
        <v>16.78</v>
      </c>
      <c r="G201" s="72">
        <v>241.41</v>
      </c>
      <c r="H201" s="72">
        <v>1017</v>
      </c>
    </row>
    <row r="202" spans="1:8" ht="30" customHeight="1" thickBot="1">
      <c r="A202" s="114"/>
      <c r="B202" s="71" t="s">
        <v>72</v>
      </c>
      <c r="C202" s="72">
        <v>200</v>
      </c>
      <c r="D202" s="90">
        <v>1.82</v>
      </c>
      <c r="E202" s="72">
        <v>1.67</v>
      </c>
      <c r="F202" s="72">
        <v>13.22</v>
      </c>
      <c r="G202" s="72">
        <v>75.19</v>
      </c>
      <c r="H202" s="72">
        <v>986</v>
      </c>
    </row>
    <row r="203" spans="1:8" ht="15.75" thickBot="1">
      <c r="A203" s="114"/>
      <c r="B203" s="71" t="s">
        <v>87</v>
      </c>
      <c r="C203" s="72" t="s">
        <v>88</v>
      </c>
      <c r="D203" s="90">
        <v>0.6</v>
      </c>
      <c r="E203" s="72">
        <v>0.2</v>
      </c>
      <c r="F203" s="72">
        <v>19</v>
      </c>
      <c r="G203" s="72">
        <v>80.2</v>
      </c>
      <c r="H203" s="72"/>
    </row>
    <row r="204" spans="1:8" ht="15.75" customHeight="1" thickBot="1">
      <c r="A204" s="142" t="s">
        <v>11</v>
      </c>
      <c r="B204" s="143"/>
      <c r="C204" s="77">
        <v>560</v>
      </c>
      <c r="D204" s="77">
        <f>SUM(D200:D203)</f>
        <v>17.69</v>
      </c>
      <c r="E204" s="78">
        <f>SUM(E200:E203)</f>
        <v>25.109999999999996</v>
      </c>
      <c r="F204" s="78">
        <f>SUM(F200:F203)</f>
        <v>81.55</v>
      </c>
      <c r="G204" s="78">
        <f>SUM(G200:G203)</f>
        <v>622.99</v>
      </c>
      <c r="H204" s="75"/>
    </row>
    <row r="205" spans="1:8" ht="15" customHeight="1" thickBot="1">
      <c r="A205" s="131" t="s">
        <v>26</v>
      </c>
      <c r="B205" s="132"/>
      <c r="C205" s="132"/>
      <c r="D205" s="132"/>
      <c r="E205" s="132"/>
      <c r="F205" s="132"/>
      <c r="G205" s="132"/>
      <c r="H205" s="133"/>
    </row>
    <row r="206" spans="1:8" ht="25.5" customHeight="1" thickBot="1">
      <c r="A206" s="113" t="s">
        <v>8</v>
      </c>
      <c r="B206" s="67" t="s">
        <v>138</v>
      </c>
      <c r="C206" s="68" t="s">
        <v>89</v>
      </c>
      <c r="D206" s="88">
        <v>6.9</v>
      </c>
      <c r="E206" s="68">
        <v>8.72</v>
      </c>
      <c r="F206" s="68">
        <v>35.98</v>
      </c>
      <c r="G206" s="68">
        <v>250</v>
      </c>
      <c r="H206" s="68">
        <v>516</v>
      </c>
    </row>
    <row r="207" spans="1:8" ht="29.25" customHeight="1" thickBot="1">
      <c r="A207" s="114"/>
      <c r="B207" s="71" t="s">
        <v>194</v>
      </c>
      <c r="C207" s="105">
        <v>76</v>
      </c>
      <c r="D207" s="90">
        <v>9.8</v>
      </c>
      <c r="E207" s="72">
        <v>16.67</v>
      </c>
      <c r="F207" s="72">
        <v>18.22</v>
      </c>
      <c r="G207" s="72">
        <v>262.1</v>
      </c>
      <c r="H207" s="72">
        <v>1017</v>
      </c>
    </row>
    <row r="208" spans="1:8" ht="32.25" customHeight="1" thickBot="1">
      <c r="A208" s="114"/>
      <c r="B208" s="71" t="s">
        <v>72</v>
      </c>
      <c r="C208" s="72">
        <v>200</v>
      </c>
      <c r="D208" s="90">
        <v>1.82</v>
      </c>
      <c r="E208" s="72">
        <v>1.67</v>
      </c>
      <c r="F208" s="72">
        <v>13.22</v>
      </c>
      <c r="G208" s="72">
        <v>75.19</v>
      </c>
      <c r="H208" s="72">
        <v>986</v>
      </c>
    </row>
    <row r="209" spans="1:8" ht="13.5" customHeight="1" thickBot="1">
      <c r="A209" s="114"/>
      <c r="B209" s="71" t="s">
        <v>87</v>
      </c>
      <c r="C209" s="72" t="s">
        <v>88</v>
      </c>
      <c r="D209" s="90">
        <v>0.6</v>
      </c>
      <c r="E209" s="72">
        <v>0.2</v>
      </c>
      <c r="F209" s="72">
        <v>19</v>
      </c>
      <c r="G209" s="72">
        <v>80.2</v>
      </c>
      <c r="H209" s="72"/>
    </row>
    <row r="210" spans="1:8" ht="18" customHeight="1" thickBot="1">
      <c r="A210" s="108" t="s">
        <v>11</v>
      </c>
      <c r="B210" s="108"/>
      <c r="C210" s="77">
        <v>586</v>
      </c>
      <c r="D210" s="77">
        <f>SUM(D206:D209)</f>
        <v>19.120000000000005</v>
      </c>
      <c r="E210" s="78">
        <f>SUM(E206:E209)</f>
        <v>27.26</v>
      </c>
      <c r="F210" s="78">
        <f>SUM(F206:F209)</f>
        <v>86.42</v>
      </c>
      <c r="G210" s="78">
        <f>SUM(G206:G209)</f>
        <v>667.49</v>
      </c>
      <c r="H210" s="75"/>
    </row>
    <row r="211" spans="1:8" ht="15.75" thickBot="1">
      <c r="A211" s="109" t="s">
        <v>25</v>
      </c>
      <c r="B211" s="109"/>
      <c r="C211" s="109"/>
      <c r="D211" s="109"/>
      <c r="E211" s="109"/>
      <c r="F211" s="109"/>
      <c r="G211" s="109"/>
      <c r="H211" s="109"/>
    </row>
    <row r="212" spans="1:8" ht="33.75" customHeight="1" thickBot="1">
      <c r="A212" s="111" t="s">
        <v>12</v>
      </c>
      <c r="B212" s="67" t="s">
        <v>76</v>
      </c>
      <c r="C212" s="68">
        <v>60</v>
      </c>
      <c r="D212" s="88">
        <v>0.48</v>
      </c>
      <c r="E212" s="68">
        <v>0.06</v>
      </c>
      <c r="F212" s="68">
        <v>1.5</v>
      </c>
      <c r="G212" s="68">
        <v>8.46</v>
      </c>
      <c r="H212" s="68">
        <v>982</v>
      </c>
    </row>
    <row r="213" spans="1:8" ht="31.5" thickBot="1">
      <c r="A213" s="111"/>
      <c r="B213" s="71" t="s">
        <v>139</v>
      </c>
      <c r="C213" s="72" t="s">
        <v>195</v>
      </c>
      <c r="D213" s="90">
        <v>3.32</v>
      </c>
      <c r="E213" s="72">
        <v>7.06</v>
      </c>
      <c r="F213" s="72">
        <v>10.55</v>
      </c>
      <c r="G213" s="72">
        <v>119.06</v>
      </c>
      <c r="H213" s="72">
        <v>1005</v>
      </c>
    </row>
    <row r="214" spans="1:8" ht="35.25" thickBot="1">
      <c r="A214" s="111"/>
      <c r="B214" s="71" t="s">
        <v>196</v>
      </c>
      <c r="C214" s="72">
        <v>110</v>
      </c>
      <c r="D214" s="90">
        <v>12.25</v>
      </c>
      <c r="E214" s="72">
        <v>19.82</v>
      </c>
      <c r="F214" s="72">
        <v>12.49</v>
      </c>
      <c r="G214" s="72">
        <v>277.29</v>
      </c>
      <c r="H214" s="72">
        <v>1055</v>
      </c>
    </row>
    <row r="215" spans="1:8" ht="23.25" thickBot="1">
      <c r="A215" s="111"/>
      <c r="B215" s="71" t="s">
        <v>141</v>
      </c>
      <c r="C215" s="72">
        <v>150</v>
      </c>
      <c r="D215" s="90">
        <v>4.63</v>
      </c>
      <c r="E215" s="72">
        <v>4.22</v>
      </c>
      <c r="F215" s="72">
        <v>35.56</v>
      </c>
      <c r="G215" s="72">
        <v>198.74</v>
      </c>
      <c r="H215" s="72">
        <v>310</v>
      </c>
    </row>
    <row r="216" spans="1:8" ht="23.25" thickBot="1">
      <c r="A216" s="111"/>
      <c r="B216" s="71" t="s">
        <v>120</v>
      </c>
      <c r="C216" s="72">
        <v>200</v>
      </c>
      <c r="D216" s="90">
        <v>0.25</v>
      </c>
      <c r="E216" s="72">
        <v>1.11</v>
      </c>
      <c r="F216" s="72">
        <v>18.67</v>
      </c>
      <c r="G216" s="72">
        <v>85.67</v>
      </c>
      <c r="H216" s="72">
        <v>904</v>
      </c>
    </row>
    <row r="217" spans="1:8" ht="15.75" thickBot="1">
      <c r="A217" s="111"/>
      <c r="B217" s="71" t="s">
        <v>73</v>
      </c>
      <c r="C217" s="72">
        <v>24</v>
      </c>
      <c r="D217" s="90">
        <v>1.8</v>
      </c>
      <c r="E217" s="72">
        <v>0.24</v>
      </c>
      <c r="F217" s="72">
        <v>12.24</v>
      </c>
      <c r="G217" s="72">
        <v>58.32</v>
      </c>
      <c r="H217" s="72" t="s">
        <v>64</v>
      </c>
    </row>
    <row r="218" spans="1:8" ht="15.75" thickBot="1">
      <c r="A218" s="111"/>
      <c r="B218" s="71" t="s">
        <v>74</v>
      </c>
      <c r="C218" s="72">
        <v>20</v>
      </c>
      <c r="D218" s="90">
        <v>1.32</v>
      </c>
      <c r="E218" s="72">
        <v>0.24</v>
      </c>
      <c r="F218" s="72">
        <v>7.92</v>
      </c>
      <c r="G218" s="72">
        <v>39.12</v>
      </c>
      <c r="H218" s="91" t="s">
        <v>64</v>
      </c>
    </row>
    <row r="219" spans="1:8" ht="15.75" thickBot="1">
      <c r="A219" s="108" t="s">
        <v>13</v>
      </c>
      <c r="B219" s="108"/>
      <c r="C219" s="77">
        <v>844</v>
      </c>
      <c r="D219" s="77">
        <f>SUM(D212:D218)</f>
        <v>24.05</v>
      </c>
      <c r="E219" s="78">
        <f>SUM(E212:E218)</f>
        <v>32.75</v>
      </c>
      <c r="F219" s="78">
        <f>SUM(F212:F218)</f>
        <v>98.93</v>
      </c>
      <c r="G219" s="78">
        <f>SUM(G212:G218)</f>
        <v>786.6600000000001</v>
      </c>
      <c r="H219" s="78"/>
    </row>
    <row r="220" spans="1:8" ht="15.75" thickBot="1">
      <c r="A220" s="109" t="s">
        <v>26</v>
      </c>
      <c r="B220" s="109"/>
      <c r="C220" s="109"/>
      <c r="D220" s="109"/>
      <c r="E220" s="109"/>
      <c r="F220" s="109"/>
      <c r="G220" s="109"/>
      <c r="H220" s="109"/>
    </row>
    <row r="221" spans="1:8" ht="24" customHeight="1" thickBot="1">
      <c r="A221" s="111" t="s">
        <v>12</v>
      </c>
      <c r="B221" s="67" t="s">
        <v>76</v>
      </c>
      <c r="C221" s="68">
        <v>100</v>
      </c>
      <c r="D221" s="88">
        <v>0.8</v>
      </c>
      <c r="E221" s="68">
        <v>0.1</v>
      </c>
      <c r="F221" s="68">
        <v>2.5</v>
      </c>
      <c r="G221" s="68">
        <v>14.1</v>
      </c>
      <c r="H221" s="68">
        <v>982</v>
      </c>
    </row>
    <row r="222" spans="1:8" ht="63" customHeight="1" thickBot="1">
      <c r="A222" s="111"/>
      <c r="B222" s="71" t="s">
        <v>197</v>
      </c>
      <c r="C222" s="72" t="s">
        <v>195</v>
      </c>
      <c r="D222" s="90">
        <v>3.32</v>
      </c>
      <c r="E222" s="72">
        <v>7.06</v>
      </c>
      <c r="F222" s="72">
        <v>10.55</v>
      </c>
      <c r="G222" s="72">
        <v>119.06</v>
      </c>
      <c r="H222" s="72">
        <v>1005</v>
      </c>
    </row>
    <row r="223" spans="1:8" ht="55.5" customHeight="1" thickBot="1">
      <c r="A223" s="111"/>
      <c r="B223" s="71" t="s">
        <v>198</v>
      </c>
      <c r="C223" s="72">
        <v>120</v>
      </c>
      <c r="D223" s="90">
        <v>13.36</v>
      </c>
      <c r="E223" s="72">
        <v>21.62</v>
      </c>
      <c r="F223" s="72">
        <v>13.62</v>
      </c>
      <c r="G223" s="72">
        <v>302.5</v>
      </c>
      <c r="H223" s="72">
        <v>1055</v>
      </c>
    </row>
    <row r="224" spans="1:8" ht="39.75" customHeight="1" thickBot="1">
      <c r="A224" s="111"/>
      <c r="B224" s="71" t="s">
        <v>199</v>
      </c>
      <c r="C224" s="72">
        <v>200</v>
      </c>
      <c r="D224" s="90">
        <v>6.17</v>
      </c>
      <c r="E224" s="72">
        <v>5.63</v>
      </c>
      <c r="F224" s="72">
        <v>47.41</v>
      </c>
      <c r="G224" s="72">
        <v>264.99</v>
      </c>
      <c r="H224" s="72">
        <v>310</v>
      </c>
    </row>
    <row r="225" spans="1:8" ht="19.5" customHeight="1" thickBot="1">
      <c r="A225" s="111"/>
      <c r="B225" s="71" t="s">
        <v>73</v>
      </c>
      <c r="C225" s="72">
        <v>25</v>
      </c>
      <c r="D225" s="90">
        <v>1.88</v>
      </c>
      <c r="E225" s="72">
        <v>0.25</v>
      </c>
      <c r="F225" s="72">
        <v>12.75</v>
      </c>
      <c r="G225" s="72">
        <v>60.75</v>
      </c>
      <c r="H225" s="72">
        <v>904</v>
      </c>
    </row>
    <row r="226" spans="1:8" ht="15.75" thickBot="1">
      <c r="A226" s="111"/>
      <c r="B226" s="71" t="s">
        <v>74</v>
      </c>
      <c r="C226" s="72">
        <v>27</v>
      </c>
      <c r="D226" s="90">
        <v>1.78</v>
      </c>
      <c r="E226" s="72">
        <v>0.32</v>
      </c>
      <c r="F226" s="72">
        <v>10.69</v>
      </c>
      <c r="G226" s="72">
        <v>52.81</v>
      </c>
      <c r="H226" s="91" t="s">
        <v>64</v>
      </c>
    </row>
    <row r="227" spans="1:8" ht="15.75" thickBot="1">
      <c r="A227" s="111"/>
      <c r="B227" s="71" t="s">
        <v>65</v>
      </c>
      <c r="C227" s="72" t="s">
        <v>66</v>
      </c>
      <c r="D227" s="90">
        <v>1.4</v>
      </c>
      <c r="E227" s="72">
        <v>0.4</v>
      </c>
      <c r="F227" s="72">
        <v>22.8</v>
      </c>
      <c r="G227" s="72">
        <v>100.4</v>
      </c>
      <c r="H227" s="91" t="s">
        <v>64</v>
      </c>
    </row>
    <row r="228" spans="1:8" ht="15.75" thickBot="1">
      <c r="A228" s="108" t="s">
        <v>13</v>
      </c>
      <c r="B228" s="108"/>
      <c r="C228" s="77">
        <v>952</v>
      </c>
      <c r="D228" s="77">
        <f>SUM(D221:D227)</f>
        <v>28.709999999999997</v>
      </c>
      <c r="E228" s="78">
        <f>SUM(E221:E227)</f>
        <v>35.38</v>
      </c>
      <c r="F228" s="78">
        <f>SUM(F221:F227)</f>
        <v>120.32</v>
      </c>
      <c r="G228" s="78">
        <f>SUM(G221:G227)</f>
        <v>914.61</v>
      </c>
      <c r="H228" s="78"/>
    </row>
    <row r="229" spans="1:8" ht="27" thickBot="1">
      <c r="A229" s="111" t="s">
        <v>14</v>
      </c>
      <c r="B229" s="71" t="s">
        <v>220</v>
      </c>
      <c r="C229" s="60">
        <v>75</v>
      </c>
      <c r="D229" s="60">
        <v>5.1</v>
      </c>
      <c r="E229" s="60">
        <v>5.4</v>
      </c>
      <c r="F229" s="60">
        <v>41.7</v>
      </c>
      <c r="G229" s="60">
        <v>237</v>
      </c>
      <c r="H229" s="60">
        <v>338</v>
      </c>
    </row>
    <row r="230" spans="1:8" ht="19.5" customHeight="1" thickBot="1">
      <c r="A230" s="111"/>
      <c r="B230" s="71" t="s">
        <v>65</v>
      </c>
      <c r="C230" s="60" t="s">
        <v>66</v>
      </c>
      <c r="D230" s="90">
        <v>1.4</v>
      </c>
      <c r="E230" s="72">
        <v>0.4</v>
      </c>
      <c r="F230" s="72">
        <v>22.8</v>
      </c>
      <c r="G230" s="72">
        <v>100.4</v>
      </c>
      <c r="H230" s="60" t="s">
        <v>64</v>
      </c>
    </row>
    <row r="231" spans="1:8" ht="15.75">
      <c r="A231" s="27" t="s">
        <v>15</v>
      </c>
      <c r="B231" s="43"/>
      <c r="C231" s="62">
        <v>275</v>
      </c>
      <c r="D231" s="62">
        <v>5.1</v>
      </c>
      <c r="E231" s="62">
        <v>5.4</v>
      </c>
      <c r="F231" s="62">
        <v>65.7</v>
      </c>
      <c r="G231" s="62">
        <v>328</v>
      </c>
      <c r="H231" s="19"/>
    </row>
    <row r="232" spans="1:8" ht="15">
      <c r="A232" s="28" t="s">
        <v>37</v>
      </c>
      <c r="B232" s="28"/>
      <c r="C232" s="24"/>
      <c r="D232" s="23">
        <f>D231+D219+D204</f>
        <v>46.84</v>
      </c>
      <c r="E232" s="23">
        <f>E231+E219+E204</f>
        <v>63.25999999999999</v>
      </c>
      <c r="F232" s="23">
        <f>F231+F219+F204</f>
        <v>246.18</v>
      </c>
      <c r="G232" s="23">
        <f>G231+G219+G204</f>
        <v>1737.65</v>
      </c>
      <c r="H232" s="41"/>
    </row>
    <row r="233" spans="1:8" ht="15">
      <c r="A233" s="30" t="s">
        <v>38</v>
      </c>
      <c r="B233" s="28"/>
      <c r="C233" s="29"/>
      <c r="D233" s="32">
        <f>D231+D228+D210</f>
        <v>52.93</v>
      </c>
      <c r="E233" s="32">
        <f>E231+E228+E210</f>
        <v>68.04</v>
      </c>
      <c r="F233" s="32">
        <f>F231+F228+F210</f>
        <v>272.44</v>
      </c>
      <c r="G233" s="32">
        <f>G231+G228+G210</f>
        <v>1910.1000000000001</v>
      </c>
      <c r="H233" s="31"/>
    </row>
    <row r="234" spans="1:8" ht="15">
      <c r="A234" s="112" t="s">
        <v>54</v>
      </c>
      <c r="B234" s="112"/>
      <c r="C234" s="112"/>
      <c r="D234" s="112"/>
      <c r="E234" s="112"/>
      <c r="F234" s="112"/>
      <c r="G234" s="112"/>
      <c r="H234" s="112"/>
    </row>
    <row r="235" spans="1:8" ht="15.75" thickBot="1">
      <c r="A235" s="109" t="s">
        <v>25</v>
      </c>
      <c r="B235" s="109"/>
      <c r="C235" s="109"/>
      <c r="D235" s="109"/>
      <c r="E235" s="109"/>
      <c r="F235" s="109"/>
      <c r="G235" s="109"/>
      <c r="H235" s="109"/>
    </row>
    <row r="236" spans="1:8" ht="43.5" customHeight="1" thickBot="1">
      <c r="A236" s="111" t="s">
        <v>8</v>
      </c>
      <c r="B236" s="67" t="s">
        <v>200</v>
      </c>
      <c r="C236" s="68">
        <v>75</v>
      </c>
      <c r="D236" s="88">
        <v>10.97</v>
      </c>
      <c r="E236" s="68">
        <v>11.51</v>
      </c>
      <c r="F236" s="68">
        <v>6.96</v>
      </c>
      <c r="G236" s="68">
        <v>175.31</v>
      </c>
      <c r="H236" s="68">
        <v>252</v>
      </c>
    </row>
    <row r="237" spans="1:8" ht="29.25" customHeight="1" thickBot="1">
      <c r="A237" s="111"/>
      <c r="B237" s="71" t="s">
        <v>201</v>
      </c>
      <c r="C237" s="72">
        <v>150</v>
      </c>
      <c r="D237" s="90">
        <v>3.71</v>
      </c>
      <c r="E237" s="72">
        <v>5.36</v>
      </c>
      <c r="F237" s="72">
        <v>24.12</v>
      </c>
      <c r="G237" s="72">
        <v>159.59</v>
      </c>
      <c r="H237" s="72">
        <v>371</v>
      </c>
    </row>
    <row r="238" spans="1:8" ht="15.75" thickBot="1">
      <c r="A238" s="111"/>
      <c r="B238" s="71" t="s">
        <v>202</v>
      </c>
      <c r="C238" s="72">
        <v>200</v>
      </c>
      <c r="D238" s="90">
        <v>0.04</v>
      </c>
      <c r="E238" s="72">
        <v>0</v>
      </c>
      <c r="F238" s="72">
        <v>9.19</v>
      </c>
      <c r="G238" s="72">
        <v>36.92</v>
      </c>
      <c r="H238" s="72">
        <v>431</v>
      </c>
    </row>
    <row r="239" spans="1:8" ht="18" customHeight="1" thickBot="1">
      <c r="A239" s="111"/>
      <c r="B239" s="71" t="s">
        <v>73</v>
      </c>
      <c r="C239" s="72">
        <v>31</v>
      </c>
      <c r="D239" s="90">
        <v>2.93</v>
      </c>
      <c r="E239" s="72">
        <v>0.39</v>
      </c>
      <c r="F239" s="72">
        <v>19.89</v>
      </c>
      <c r="G239" s="72">
        <v>94.77</v>
      </c>
      <c r="H239" s="72" t="s">
        <v>64</v>
      </c>
    </row>
    <row r="240" spans="1:8" ht="22.5" customHeight="1" thickBot="1">
      <c r="A240" s="111"/>
      <c r="B240" s="71" t="s">
        <v>203</v>
      </c>
      <c r="C240" s="72">
        <v>137</v>
      </c>
      <c r="D240" s="90">
        <v>0.5</v>
      </c>
      <c r="E240" s="72">
        <v>0.38</v>
      </c>
      <c r="F240" s="72">
        <v>12.88</v>
      </c>
      <c r="G240" s="72">
        <v>56.88</v>
      </c>
      <c r="H240" s="72">
        <v>368</v>
      </c>
    </row>
    <row r="241" spans="1:8" ht="17.25" customHeight="1" thickBot="1">
      <c r="A241" s="108" t="s">
        <v>11</v>
      </c>
      <c r="B241" s="108"/>
      <c r="C241" s="76">
        <v>593</v>
      </c>
      <c r="D241" s="77">
        <f>SUM(D236:D240)</f>
        <v>18.15</v>
      </c>
      <c r="E241" s="78">
        <f>SUM(E236:E240)</f>
        <v>17.64</v>
      </c>
      <c r="F241" s="78">
        <f>SUM(F236:F240)</f>
        <v>73.04</v>
      </c>
      <c r="G241" s="78">
        <f>SUM(G236:G240)</f>
        <v>523.47</v>
      </c>
      <c r="H241" s="75" t="s">
        <v>64</v>
      </c>
    </row>
    <row r="242" spans="1:8" ht="20.25" customHeight="1" thickBot="1">
      <c r="A242" s="109" t="s">
        <v>26</v>
      </c>
      <c r="B242" s="109"/>
      <c r="C242" s="109"/>
      <c r="D242" s="109"/>
      <c r="E242" s="109"/>
      <c r="F242" s="109"/>
      <c r="G242" s="109"/>
      <c r="H242" s="109"/>
    </row>
    <row r="243" spans="1:8" ht="42.75" customHeight="1" thickBot="1">
      <c r="A243" s="111" t="s">
        <v>8</v>
      </c>
      <c r="B243" s="67" t="s">
        <v>200</v>
      </c>
      <c r="C243" s="68" t="s">
        <v>75</v>
      </c>
      <c r="D243" s="88">
        <v>11.38</v>
      </c>
      <c r="E243" s="68">
        <v>13.5</v>
      </c>
      <c r="F243" s="68">
        <v>6.95</v>
      </c>
      <c r="G243" s="68">
        <v>194.82</v>
      </c>
      <c r="H243" s="68">
        <v>252</v>
      </c>
    </row>
    <row r="244" spans="1:8" ht="34.5" customHeight="1" thickBot="1">
      <c r="A244" s="111"/>
      <c r="B244" s="71" t="s">
        <v>201</v>
      </c>
      <c r="C244" s="72">
        <v>180</v>
      </c>
      <c r="D244" s="90">
        <v>3.71</v>
      </c>
      <c r="E244" s="72">
        <v>5.36</v>
      </c>
      <c r="F244" s="72">
        <v>24.12</v>
      </c>
      <c r="G244" s="72">
        <v>159.59</v>
      </c>
      <c r="H244" s="72">
        <v>371</v>
      </c>
    </row>
    <row r="245" spans="1:8" ht="15.75" thickBot="1">
      <c r="A245" s="111"/>
      <c r="B245" s="71" t="s">
        <v>202</v>
      </c>
      <c r="C245" s="72">
        <v>200</v>
      </c>
      <c r="D245" s="90">
        <v>0</v>
      </c>
      <c r="E245" s="72">
        <v>0</v>
      </c>
      <c r="F245" s="72">
        <v>21.39</v>
      </c>
      <c r="G245" s="72">
        <v>85.56</v>
      </c>
      <c r="H245" s="72">
        <v>431</v>
      </c>
    </row>
    <row r="246" spans="1:8" ht="15.75" thickBot="1">
      <c r="A246" s="111"/>
      <c r="B246" s="71" t="s">
        <v>73</v>
      </c>
      <c r="C246" s="72">
        <v>39</v>
      </c>
      <c r="D246" s="90">
        <v>3</v>
      </c>
      <c r="E246" s="72">
        <v>0.4</v>
      </c>
      <c r="F246" s="72">
        <v>20.4</v>
      </c>
      <c r="G246" s="72">
        <v>97.2</v>
      </c>
      <c r="H246" s="72" t="s">
        <v>64</v>
      </c>
    </row>
    <row r="247" spans="1:8" ht="15.75" thickBot="1">
      <c r="A247" s="111"/>
      <c r="B247" s="71" t="s">
        <v>203</v>
      </c>
      <c r="C247" s="72">
        <v>125</v>
      </c>
      <c r="D247" s="90">
        <v>0.51</v>
      </c>
      <c r="E247" s="72">
        <v>0.51</v>
      </c>
      <c r="F247" s="72">
        <v>12.54</v>
      </c>
      <c r="G247" s="72">
        <v>56.83</v>
      </c>
      <c r="H247" s="72">
        <v>368</v>
      </c>
    </row>
    <row r="248" spans="1:8" ht="15.75" customHeight="1" thickBot="1">
      <c r="A248" s="108" t="s">
        <v>11</v>
      </c>
      <c r="B248" s="108"/>
      <c r="C248" s="77">
        <v>624</v>
      </c>
      <c r="D248" s="77">
        <f>SUM(D243:D247)</f>
        <v>18.6</v>
      </c>
      <c r="E248" s="78">
        <f>SUM(E243:E247)</f>
        <v>19.77</v>
      </c>
      <c r="F248" s="78">
        <f>SUM(F243:F247)</f>
        <v>85.4</v>
      </c>
      <c r="G248" s="78">
        <f>SUM(G243:G247)</f>
        <v>594</v>
      </c>
      <c r="H248" s="75"/>
    </row>
    <row r="249" spans="1:8" ht="19.5" customHeight="1" thickBot="1">
      <c r="A249" s="109" t="s">
        <v>25</v>
      </c>
      <c r="B249" s="110"/>
      <c r="C249" s="110"/>
      <c r="D249" s="110"/>
      <c r="E249" s="110"/>
      <c r="F249" s="110"/>
      <c r="G249" s="110"/>
      <c r="H249" s="110"/>
    </row>
    <row r="250" spans="1:8" ht="28.5" customHeight="1" thickBot="1">
      <c r="A250" s="111" t="s">
        <v>12</v>
      </c>
      <c r="B250" s="67" t="s">
        <v>81</v>
      </c>
      <c r="C250" s="68">
        <v>60</v>
      </c>
      <c r="D250" s="88">
        <v>0.66</v>
      </c>
      <c r="E250" s="68">
        <v>0.12</v>
      </c>
      <c r="F250" s="68">
        <v>2.28</v>
      </c>
      <c r="G250" s="68">
        <v>12.84</v>
      </c>
      <c r="H250" s="68">
        <v>982</v>
      </c>
    </row>
    <row r="251" spans="1:8" ht="31.5" customHeight="1" thickBot="1">
      <c r="A251" s="111"/>
      <c r="B251" s="71" t="s">
        <v>142</v>
      </c>
      <c r="C251" s="72" t="s">
        <v>204</v>
      </c>
      <c r="D251" s="90">
        <v>3.63</v>
      </c>
      <c r="E251" s="72">
        <v>5.51</v>
      </c>
      <c r="F251" s="72">
        <v>6.7</v>
      </c>
      <c r="G251" s="72">
        <v>90.9</v>
      </c>
      <c r="H251" s="72" t="s">
        <v>115</v>
      </c>
    </row>
    <row r="252" spans="1:8" ht="36" customHeight="1" thickBot="1">
      <c r="A252" s="111"/>
      <c r="B252" s="71" t="s">
        <v>143</v>
      </c>
      <c r="C252" s="72" t="s">
        <v>144</v>
      </c>
      <c r="D252" s="90">
        <v>13.22</v>
      </c>
      <c r="E252" s="72">
        <v>11.2</v>
      </c>
      <c r="F252" s="72">
        <v>6.72</v>
      </c>
      <c r="G252" s="72">
        <v>180.57</v>
      </c>
      <c r="H252" s="72" t="s">
        <v>145</v>
      </c>
    </row>
    <row r="253" spans="1:8" ht="23.25" thickBot="1">
      <c r="A253" s="111"/>
      <c r="B253" s="71" t="s">
        <v>146</v>
      </c>
      <c r="C253" s="72">
        <v>150</v>
      </c>
      <c r="D253" s="90">
        <v>4.34</v>
      </c>
      <c r="E253" s="72">
        <v>14.12</v>
      </c>
      <c r="F253" s="72">
        <v>29.15</v>
      </c>
      <c r="G253" s="72">
        <v>260.96</v>
      </c>
      <c r="H253" s="72">
        <v>309</v>
      </c>
    </row>
    <row r="254" spans="1:8" ht="23.25" thickBot="1">
      <c r="A254" s="111"/>
      <c r="B254" s="71" t="s">
        <v>147</v>
      </c>
      <c r="C254" s="72">
        <v>200</v>
      </c>
      <c r="D254" s="90">
        <v>0.57</v>
      </c>
      <c r="E254" s="72">
        <v>0</v>
      </c>
      <c r="F254" s="72">
        <v>19.55</v>
      </c>
      <c r="G254" s="72">
        <v>80.48</v>
      </c>
      <c r="H254" s="72" t="s">
        <v>80</v>
      </c>
    </row>
    <row r="255" spans="1:8" ht="15.75" thickBot="1">
      <c r="A255" s="111"/>
      <c r="B255" s="71" t="s">
        <v>73</v>
      </c>
      <c r="C255" s="72">
        <v>41</v>
      </c>
      <c r="D255" s="90">
        <v>3.08</v>
      </c>
      <c r="E255" s="72">
        <v>0.41</v>
      </c>
      <c r="F255" s="72">
        <v>20.91</v>
      </c>
      <c r="G255" s="72">
        <v>99.63</v>
      </c>
      <c r="H255" s="72" t="s">
        <v>64</v>
      </c>
    </row>
    <row r="256" spans="1:18" ht="16.5" thickBot="1">
      <c r="A256" s="111"/>
      <c r="B256" s="71" t="s">
        <v>74</v>
      </c>
      <c r="C256" s="72">
        <v>30</v>
      </c>
      <c r="D256" s="90">
        <v>1.98</v>
      </c>
      <c r="E256" s="72">
        <v>0.36</v>
      </c>
      <c r="F256" s="72">
        <v>11.88</v>
      </c>
      <c r="G256" s="72">
        <v>58.68</v>
      </c>
      <c r="H256" s="91" t="s">
        <v>64</v>
      </c>
      <c r="R256" s="15"/>
    </row>
    <row r="257" spans="1:18" ht="16.5" thickBot="1">
      <c r="A257" s="108" t="s">
        <v>13</v>
      </c>
      <c r="B257" s="108"/>
      <c r="C257" s="77">
        <v>791</v>
      </c>
      <c r="D257" s="77">
        <f>SUM(D250:D256)</f>
        <v>27.48</v>
      </c>
      <c r="E257" s="78">
        <f>SUM(E250:E256)</f>
        <v>31.719999999999995</v>
      </c>
      <c r="F257" s="78">
        <f>SUM(F250:F256)</f>
        <v>97.18999999999998</v>
      </c>
      <c r="G257" s="78">
        <f>SUM(G250:G256)</f>
        <v>784.06</v>
      </c>
      <c r="H257" s="75" t="s">
        <v>64</v>
      </c>
      <c r="R257" s="17"/>
    </row>
    <row r="258" spans="1:18" ht="15" customHeight="1" thickBot="1">
      <c r="A258" s="109" t="s">
        <v>26</v>
      </c>
      <c r="B258" s="109"/>
      <c r="C258" s="109"/>
      <c r="D258" s="109"/>
      <c r="E258" s="109"/>
      <c r="F258" s="109"/>
      <c r="G258" s="109"/>
      <c r="H258" s="109"/>
      <c r="R258" s="6"/>
    </row>
    <row r="259" spans="1:18" ht="31.5" customHeight="1" thickBot="1">
      <c r="A259" s="111" t="s">
        <v>12</v>
      </c>
      <c r="B259" s="67" t="s">
        <v>81</v>
      </c>
      <c r="C259" s="68">
        <v>100</v>
      </c>
      <c r="D259" s="88">
        <v>1.1</v>
      </c>
      <c r="E259" s="68">
        <v>0.2</v>
      </c>
      <c r="F259" s="68">
        <v>3.8</v>
      </c>
      <c r="G259" s="68">
        <v>21.4</v>
      </c>
      <c r="H259" s="68">
        <v>982</v>
      </c>
      <c r="R259" s="6"/>
    </row>
    <row r="260" spans="1:18" ht="30.75" customHeight="1" thickBot="1">
      <c r="A260" s="111"/>
      <c r="B260" s="71" t="s">
        <v>142</v>
      </c>
      <c r="C260" s="72" t="s">
        <v>77</v>
      </c>
      <c r="D260" s="90">
        <v>4.58</v>
      </c>
      <c r="E260" s="72">
        <v>6.95</v>
      </c>
      <c r="F260" s="72">
        <v>8.46</v>
      </c>
      <c r="G260" s="72">
        <v>114.7</v>
      </c>
      <c r="H260" s="72" t="s">
        <v>115</v>
      </c>
      <c r="R260" s="6"/>
    </row>
    <row r="261" spans="1:18" ht="27" thickBot="1">
      <c r="A261" s="111"/>
      <c r="B261" s="71" t="s">
        <v>143</v>
      </c>
      <c r="C261" s="72" t="s">
        <v>144</v>
      </c>
      <c r="D261" s="90">
        <v>13.22</v>
      </c>
      <c r="E261" s="72">
        <v>11.2</v>
      </c>
      <c r="F261" s="72">
        <v>6.72</v>
      </c>
      <c r="G261" s="72">
        <v>180.57</v>
      </c>
      <c r="H261" s="72" t="s">
        <v>145</v>
      </c>
      <c r="R261" s="6"/>
    </row>
    <row r="262" spans="1:18" ht="23.25" thickBot="1">
      <c r="A262" s="111"/>
      <c r="B262" s="71" t="s">
        <v>146</v>
      </c>
      <c r="C262" s="72">
        <v>180</v>
      </c>
      <c r="D262" s="90">
        <v>5.2</v>
      </c>
      <c r="E262" s="72">
        <v>16.94</v>
      </c>
      <c r="F262" s="72">
        <v>34.97</v>
      </c>
      <c r="G262" s="72">
        <v>313.15</v>
      </c>
      <c r="H262" s="72">
        <v>309</v>
      </c>
      <c r="R262" s="6"/>
    </row>
    <row r="263" spans="1:18" ht="15" customHeight="1" thickBot="1">
      <c r="A263" s="111"/>
      <c r="B263" s="71" t="s">
        <v>147</v>
      </c>
      <c r="C263" s="72">
        <v>200</v>
      </c>
      <c r="D263" s="90">
        <v>0.57</v>
      </c>
      <c r="E263" s="72">
        <v>0</v>
      </c>
      <c r="F263" s="72">
        <v>19.55</v>
      </c>
      <c r="G263" s="72">
        <v>80.48</v>
      </c>
      <c r="H263" s="72" t="s">
        <v>80</v>
      </c>
      <c r="R263" s="6"/>
    </row>
    <row r="264" spans="1:18" ht="15" customHeight="1" thickBot="1">
      <c r="A264" s="111"/>
      <c r="B264" s="71" t="s">
        <v>73</v>
      </c>
      <c r="C264" s="72">
        <v>37</v>
      </c>
      <c r="D264" s="90">
        <v>2.78</v>
      </c>
      <c r="E264" s="72">
        <v>0.37</v>
      </c>
      <c r="F264" s="72">
        <v>18.87</v>
      </c>
      <c r="G264" s="72">
        <v>89.91</v>
      </c>
      <c r="H264" s="72" t="s">
        <v>64</v>
      </c>
      <c r="R264" s="6"/>
    </row>
    <row r="265" spans="1:18" ht="15" customHeight="1" thickBot="1">
      <c r="A265" s="111"/>
      <c r="B265" s="71" t="s">
        <v>74</v>
      </c>
      <c r="C265" s="72">
        <v>30</v>
      </c>
      <c r="D265" s="90">
        <v>1.98</v>
      </c>
      <c r="E265" s="72">
        <v>0.36</v>
      </c>
      <c r="F265" s="72">
        <v>11.88</v>
      </c>
      <c r="G265" s="72">
        <v>58.68</v>
      </c>
      <c r="H265" s="91" t="s">
        <v>64</v>
      </c>
      <c r="R265" s="6"/>
    </row>
    <row r="266" spans="1:18" ht="16.5" thickBot="1">
      <c r="A266" s="108" t="s">
        <v>13</v>
      </c>
      <c r="B266" s="108"/>
      <c r="C266" s="77">
        <v>912</v>
      </c>
      <c r="D266" s="77">
        <f>SUM(D259:D265)</f>
        <v>29.43</v>
      </c>
      <c r="E266" s="78">
        <f>SUM(E259:E265)</f>
        <v>36.02</v>
      </c>
      <c r="F266" s="78">
        <f>SUM(F259:F265)</f>
        <v>104.25</v>
      </c>
      <c r="G266" s="78">
        <f>SUM(G259:G265)</f>
        <v>858.8899999999999</v>
      </c>
      <c r="H266" s="78" t="s">
        <v>64</v>
      </c>
      <c r="J266" s="6"/>
      <c r="K266" s="18"/>
      <c r="L266" s="6"/>
      <c r="M266" s="6"/>
      <c r="N266" s="6"/>
      <c r="O266" s="6"/>
      <c r="P266" s="6"/>
      <c r="Q266" s="6"/>
      <c r="R266" s="6"/>
    </row>
    <row r="267" spans="1:8" ht="15">
      <c r="A267" s="51"/>
      <c r="B267" s="51"/>
      <c r="C267" s="19"/>
      <c r="D267" s="19"/>
      <c r="E267" s="19"/>
      <c r="F267" s="19"/>
      <c r="G267" s="19"/>
      <c r="H267" s="19"/>
    </row>
    <row r="268" spans="1:72" s="71" customFormat="1" ht="39" customHeight="1" thickBot="1">
      <c r="A268" s="71" t="s">
        <v>14</v>
      </c>
      <c r="B268" s="71" t="s">
        <v>117</v>
      </c>
      <c r="C268" s="90">
        <v>75</v>
      </c>
      <c r="D268" s="90">
        <v>5.9</v>
      </c>
      <c r="E268" s="90">
        <v>4.4</v>
      </c>
      <c r="F268" s="90">
        <v>38.6</v>
      </c>
      <c r="G268" s="90">
        <v>218</v>
      </c>
      <c r="H268" s="90">
        <v>347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</row>
    <row r="269" spans="2:72" s="71" customFormat="1" ht="15.75" thickBot="1">
      <c r="B269" s="71" t="s">
        <v>68</v>
      </c>
      <c r="C269" s="90">
        <v>200</v>
      </c>
      <c r="D269" s="90">
        <v>5.8</v>
      </c>
      <c r="E269" s="90">
        <v>6.4</v>
      </c>
      <c r="F269" s="90">
        <v>9.4</v>
      </c>
      <c r="G269" s="90">
        <v>120</v>
      </c>
      <c r="H269" s="90">
        <v>997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</row>
    <row r="270" spans="1:8" ht="15.75">
      <c r="A270" s="117" t="s">
        <v>15</v>
      </c>
      <c r="B270" s="117"/>
      <c r="C270" s="62">
        <v>275</v>
      </c>
      <c r="D270" s="62">
        <v>9.04</v>
      </c>
      <c r="E270" s="62">
        <v>8.035</v>
      </c>
      <c r="F270" s="62">
        <v>51.56</v>
      </c>
      <c r="G270" s="62">
        <v>314.6</v>
      </c>
      <c r="H270" s="55"/>
    </row>
    <row r="271" spans="1:8" ht="15">
      <c r="A271" s="118" t="s">
        <v>39</v>
      </c>
      <c r="B271" s="118"/>
      <c r="C271" s="56"/>
      <c r="D271" s="57">
        <f>D270+D370+D354</f>
        <v>62.63</v>
      </c>
      <c r="E271" s="57">
        <f>E270+E370+E354</f>
        <v>53.855000000000004</v>
      </c>
      <c r="F271" s="57">
        <f>F270+F370+F354</f>
        <v>219.25000000000003</v>
      </c>
      <c r="G271" s="57">
        <f>G270+G370+G354</f>
        <v>1612.04</v>
      </c>
      <c r="H271" s="41"/>
    </row>
    <row r="272" spans="1:8" ht="15">
      <c r="A272" s="30" t="s">
        <v>40</v>
      </c>
      <c r="B272" s="30"/>
      <c r="C272" s="29"/>
      <c r="D272" s="32">
        <f>D270+D379+D361</f>
        <v>66.57</v>
      </c>
      <c r="E272" s="32">
        <f>E270+E379+E361</f>
        <v>55.165</v>
      </c>
      <c r="F272" s="32">
        <f>F270+F379+F361</f>
        <v>246.40999999999997</v>
      </c>
      <c r="G272" s="32">
        <f>G270+G379+G361</f>
        <v>1748.29</v>
      </c>
      <c r="H272" s="31"/>
    </row>
    <row r="273" spans="1:8" ht="15">
      <c r="A273" s="112" t="s">
        <v>57</v>
      </c>
      <c r="B273" s="112"/>
      <c r="C273" s="112"/>
      <c r="D273" s="112"/>
      <c r="E273" s="112"/>
      <c r="F273" s="112"/>
      <c r="G273" s="112"/>
      <c r="H273" s="112"/>
    </row>
    <row r="274" spans="1:8" ht="15.75" customHeight="1" thickBot="1">
      <c r="A274" s="109" t="s">
        <v>25</v>
      </c>
      <c r="B274" s="110"/>
      <c r="C274" s="110"/>
      <c r="D274" s="110"/>
      <c r="E274" s="110"/>
      <c r="F274" s="110"/>
      <c r="G274" s="110"/>
      <c r="H274" s="110"/>
    </row>
    <row r="275" spans="1:8" ht="38.25" customHeight="1" thickBot="1">
      <c r="A275" s="111" t="s">
        <v>8</v>
      </c>
      <c r="B275" s="67" t="s">
        <v>148</v>
      </c>
      <c r="C275" s="68" t="s">
        <v>205</v>
      </c>
      <c r="D275" s="88">
        <v>20.05</v>
      </c>
      <c r="E275" s="68">
        <v>7.53</v>
      </c>
      <c r="F275" s="68">
        <v>23.1</v>
      </c>
      <c r="G275" s="68">
        <v>240.31</v>
      </c>
      <c r="H275" s="68">
        <v>342</v>
      </c>
    </row>
    <row r="276" spans="1:8" ht="15.75" thickBot="1">
      <c r="A276" s="111"/>
      <c r="B276" s="71" t="s">
        <v>73</v>
      </c>
      <c r="C276" s="72">
        <v>26</v>
      </c>
      <c r="D276" s="90">
        <v>1.95</v>
      </c>
      <c r="E276" s="72">
        <v>0.26</v>
      </c>
      <c r="F276" s="72">
        <v>13.26</v>
      </c>
      <c r="G276" s="72">
        <v>63.18</v>
      </c>
      <c r="H276" s="91" t="s">
        <v>64</v>
      </c>
    </row>
    <row r="277" spans="1:8" ht="18" customHeight="1" thickBot="1">
      <c r="A277" s="111"/>
      <c r="B277" s="83" t="s">
        <v>113</v>
      </c>
      <c r="C277" s="72">
        <v>200</v>
      </c>
      <c r="D277" s="90">
        <v>0.19</v>
      </c>
      <c r="E277" s="72">
        <v>0.04</v>
      </c>
      <c r="F277" s="72">
        <v>0.03</v>
      </c>
      <c r="G277" s="72">
        <v>1.33</v>
      </c>
      <c r="H277" s="72">
        <v>1009</v>
      </c>
    </row>
    <row r="278" spans="1:8" ht="15.75" thickBot="1">
      <c r="A278" s="111"/>
      <c r="B278" s="71" t="s">
        <v>149</v>
      </c>
      <c r="C278" s="72">
        <v>199</v>
      </c>
      <c r="D278" s="90">
        <v>1.79</v>
      </c>
      <c r="E278" s="72">
        <v>0.6</v>
      </c>
      <c r="F278" s="72">
        <v>25.07</v>
      </c>
      <c r="G278" s="72">
        <v>112.83</v>
      </c>
      <c r="H278" s="72" t="s">
        <v>64</v>
      </c>
    </row>
    <row r="279" spans="1:8" ht="15.75" customHeight="1" thickBot="1">
      <c r="A279" s="108" t="s">
        <v>11</v>
      </c>
      <c r="B279" s="108"/>
      <c r="C279" s="77">
        <v>540</v>
      </c>
      <c r="D279" s="77">
        <f>SUM(D275:D278)</f>
        <v>23.98</v>
      </c>
      <c r="E279" s="78">
        <f>SUM(E275:E278)</f>
        <v>8.43</v>
      </c>
      <c r="F279" s="78">
        <f>SUM(F275:F278)</f>
        <v>61.46</v>
      </c>
      <c r="G279" s="78">
        <f>SUM(G275:G278)</f>
        <v>417.65</v>
      </c>
      <c r="H279" s="78"/>
    </row>
    <row r="280" spans="1:8" ht="15" customHeight="1" thickBot="1">
      <c r="A280" s="109" t="s">
        <v>26</v>
      </c>
      <c r="B280" s="110"/>
      <c r="C280" s="110"/>
      <c r="D280" s="110"/>
      <c r="E280" s="110"/>
      <c r="F280" s="110"/>
      <c r="G280" s="110"/>
      <c r="H280" s="110"/>
    </row>
    <row r="281" spans="1:8" ht="31.5" customHeight="1" thickBot="1">
      <c r="A281" s="111" t="s">
        <v>8</v>
      </c>
      <c r="B281" s="67" t="s">
        <v>148</v>
      </c>
      <c r="C281" s="68" t="s">
        <v>206</v>
      </c>
      <c r="D281" s="88">
        <v>22.66</v>
      </c>
      <c r="E281" s="68">
        <v>8.51</v>
      </c>
      <c r="F281" s="68">
        <v>26.11</v>
      </c>
      <c r="G281" s="68">
        <v>281.66</v>
      </c>
      <c r="H281" s="68">
        <v>342</v>
      </c>
    </row>
    <row r="282" spans="1:8" ht="23.25" customHeight="1" thickBot="1">
      <c r="A282" s="111"/>
      <c r="B282" s="71" t="s">
        <v>73</v>
      </c>
      <c r="C282" s="72">
        <v>50</v>
      </c>
      <c r="D282" s="90">
        <v>3.75</v>
      </c>
      <c r="E282" s="72">
        <v>0.5</v>
      </c>
      <c r="F282" s="72">
        <v>25.5</v>
      </c>
      <c r="G282" s="72">
        <v>127.5</v>
      </c>
      <c r="H282" s="91" t="s">
        <v>64</v>
      </c>
    </row>
    <row r="283" spans="1:8" ht="15.75" thickBot="1">
      <c r="A283" s="111"/>
      <c r="B283" s="83" t="s">
        <v>113</v>
      </c>
      <c r="C283" s="72">
        <v>200</v>
      </c>
      <c r="D283" s="90">
        <v>0.19</v>
      </c>
      <c r="E283" s="72">
        <v>0.04</v>
      </c>
      <c r="F283" s="72">
        <v>0.03</v>
      </c>
      <c r="G283" s="72">
        <v>1.33</v>
      </c>
      <c r="H283" s="72">
        <v>1009</v>
      </c>
    </row>
    <row r="284" spans="1:8" ht="15.75" thickBot="1">
      <c r="A284" s="111"/>
      <c r="B284" s="71" t="s">
        <v>149</v>
      </c>
      <c r="C284" s="72">
        <v>185</v>
      </c>
      <c r="D284" s="90">
        <v>1.67</v>
      </c>
      <c r="E284" s="72">
        <v>0.56</v>
      </c>
      <c r="F284" s="72">
        <v>23.31</v>
      </c>
      <c r="G284" s="72">
        <v>106.9</v>
      </c>
      <c r="H284" s="72" t="s">
        <v>64</v>
      </c>
    </row>
    <row r="285" spans="1:8" ht="15.75" customHeight="1" thickBot="1">
      <c r="A285" s="108" t="s">
        <v>11</v>
      </c>
      <c r="B285" s="108"/>
      <c r="C285" s="77">
        <v>565</v>
      </c>
      <c r="D285" s="77">
        <f>SUM(D281:D284)</f>
        <v>28.270000000000003</v>
      </c>
      <c r="E285" s="78">
        <f>SUM(E281:E284)</f>
        <v>9.61</v>
      </c>
      <c r="F285" s="78">
        <f>SUM(F281:F284)</f>
        <v>74.95</v>
      </c>
      <c r="G285" s="78">
        <f>SUM(G281:G284)</f>
        <v>517.39</v>
      </c>
      <c r="H285" s="78"/>
    </row>
    <row r="286" spans="1:8" ht="15.75" customHeight="1" thickBot="1">
      <c r="A286" s="109" t="s">
        <v>25</v>
      </c>
      <c r="B286" s="110"/>
      <c r="C286" s="110"/>
      <c r="D286" s="110"/>
      <c r="E286" s="110"/>
      <c r="F286" s="110"/>
      <c r="G286" s="110"/>
      <c r="H286" s="110"/>
    </row>
    <row r="287" spans="1:8" ht="25.5" customHeight="1" thickBot="1">
      <c r="A287" s="111" t="s">
        <v>12</v>
      </c>
      <c r="B287" s="67" t="s">
        <v>76</v>
      </c>
      <c r="C287" s="68">
        <v>60</v>
      </c>
      <c r="D287" s="88">
        <v>0.48</v>
      </c>
      <c r="E287" s="68">
        <v>0.06</v>
      </c>
      <c r="F287" s="68">
        <v>1.5</v>
      </c>
      <c r="G287" s="68">
        <v>8.46</v>
      </c>
      <c r="H287" s="68">
        <v>982</v>
      </c>
    </row>
    <row r="288" spans="1:8" ht="43.5" customHeight="1" thickBot="1">
      <c r="A288" s="111"/>
      <c r="B288" s="71" t="s">
        <v>207</v>
      </c>
      <c r="C288" s="72" t="s">
        <v>140</v>
      </c>
      <c r="D288" s="90">
        <v>4.27</v>
      </c>
      <c r="E288" s="72">
        <v>7.83</v>
      </c>
      <c r="F288" s="72">
        <v>12.7</v>
      </c>
      <c r="G288" s="72">
        <v>138.4</v>
      </c>
      <c r="H288" s="72">
        <v>17</v>
      </c>
    </row>
    <row r="289" spans="1:8" ht="56.25" customHeight="1" thickBot="1">
      <c r="A289" s="111"/>
      <c r="B289" s="71" t="s">
        <v>208</v>
      </c>
      <c r="C289" s="72" t="s">
        <v>144</v>
      </c>
      <c r="D289" s="90">
        <v>13</v>
      </c>
      <c r="E289" s="72">
        <v>19.43</v>
      </c>
      <c r="F289" s="72">
        <v>7.95</v>
      </c>
      <c r="G289" s="72">
        <v>258.67</v>
      </c>
      <c r="H289" s="72">
        <v>209</v>
      </c>
    </row>
    <row r="290" spans="1:8" ht="37.5" customHeight="1" thickBot="1">
      <c r="A290" s="111"/>
      <c r="B290" s="71" t="s">
        <v>209</v>
      </c>
      <c r="C290" s="72">
        <v>180</v>
      </c>
      <c r="D290" s="90">
        <v>6.5</v>
      </c>
      <c r="E290" s="72">
        <v>4.88</v>
      </c>
      <c r="F290" s="72">
        <v>38.16</v>
      </c>
      <c r="G290" s="72">
        <v>222.53</v>
      </c>
      <c r="H290" s="72">
        <v>307</v>
      </c>
    </row>
    <row r="291" spans="1:8" ht="30" customHeight="1" thickBot="1">
      <c r="A291" s="111"/>
      <c r="B291" s="71" t="s">
        <v>210</v>
      </c>
      <c r="C291" s="72">
        <v>200</v>
      </c>
      <c r="D291" s="90">
        <v>0.21</v>
      </c>
      <c r="E291" s="72">
        <v>0.07</v>
      </c>
      <c r="F291" s="72">
        <v>13.13</v>
      </c>
      <c r="G291" s="72">
        <v>53.99</v>
      </c>
      <c r="H291" s="91">
        <v>667</v>
      </c>
    </row>
    <row r="292" spans="1:8" ht="15" customHeight="1" thickBot="1">
      <c r="A292" s="111"/>
      <c r="B292" s="71" t="s">
        <v>73</v>
      </c>
      <c r="C292" s="72">
        <v>35</v>
      </c>
      <c r="D292" s="90">
        <v>2.63</v>
      </c>
      <c r="E292" s="72">
        <v>0.35</v>
      </c>
      <c r="F292" s="72">
        <v>17.85</v>
      </c>
      <c r="G292" s="72">
        <v>85.05</v>
      </c>
      <c r="H292" s="91" t="s">
        <v>64</v>
      </c>
    </row>
    <row r="293" spans="1:8" ht="15.75" thickBot="1">
      <c r="A293" s="111"/>
      <c r="B293" s="71" t="s">
        <v>74</v>
      </c>
      <c r="C293" s="72">
        <v>28</v>
      </c>
      <c r="D293" s="90">
        <v>1.85</v>
      </c>
      <c r="E293" s="72">
        <v>0.34</v>
      </c>
      <c r="F293" s="72">
        <v>11.09</v>
      </c>
      <c r="G293" s="72">
        <v>54.77</v>
      </c>
      <c r="H293" s="72" t="s">
        <v>64</v>
      </c>
    </row>
    <row r="294" spans="1:8" ht="15.75" thickBot="1">
      <c r="A294" s="25" t="s">
        <v>13</v>
      </c>
      <c r="B294" s="43"/>
      <c r="C294" s="77">
        <v>818</v>
      </c>
      <c r="D294" s="77">
        <f>SUM(D287:D293)</f>
        <v>28.94</v>
      </c>
      <c r="E294" s="78">
        <f>SUM(E287:E293)</f>
        <v>32.96000000000001</v>
      </c>
      <c r="F294" s="78">
        <f>SUM(F287:F293)</f>
        <v>102.38</v>
      </c>
      <c r="G294" s="78">
        <f>SUM(G287:G293)</f>
        <v>821.87</v>
      </c>
      <c r="H294" s="78"/>
    </row>
    <row r="295" spans="1:8" ht="18" customHeight="1" thickBot="1">
      <c r="A295" s="109" t="s">
        <v>26</v>
      </c>
      <c r="B295" s="110"/>
      <c r="C295" s="110"/>
      <c r="D295" s="110"/>
      <c r="E295" s="110"/>
      <c r="F295" s="110"/>
      <c r="G295" s="110"/>
      <c r="H295" s="110"/>
    </row>
    <row r="296" spans="1:8" ht="30" customHeight="1" thickBot="1">
      <c r="A296" s="111" t="s">
        <v>12</v>
      </c>
      <c r="B296" s="67" t="s">
        <v>76</v>
      </c>
      <c r="C296" s="68">
        <v>100</v>
      </c>
      <c r="D296" s="88">
        <v>0.8</v>
      </c>
      <c r="E296" s="68">
        <v>0.1</v>
      </c>
      <c r="F296" s="68">
        <v>2.5</v>
      </c>
      <c r="G296" s="68">
        <v>14.1</v>
      </c>
      <c r="H296" s="68">
        <v>982</v>
      </c>
    </row>
    <row r="297" spans="1:8" ht="44.25" customHeight="1" thickBot="1">
      <c r="A297" s="111"/>
      <c r="B297" s="71" t="s">
        <v>207</v>
      </c>
      <c r="C297" s="72" t="s">
        <v>211</v>
      </c>
      <c r="D297" s="90">
        <v>5.36</v>
      </c>
      <c r="E297" s="72">
        <v>9.84</v>
      </c>
      <c r="F297" s="72">
        <v>15.95</v>
      </c>
      <c r="G297" s="72">
        <v>173.8</v>
      </c>
      <c r="H297" s="72">
        <v>17</v>
      </c>
    </row>
    <row r="298" spans="1:8" ht="56.25" customHeight="1" thickBot="1">
      <c r="A298" s="111"/>
      <c r="B298" s="71" t="s">
        <v>208</v>
      </c>
      <c r="C298" s="72" t="s">
        <v>212</v>
      </c>
      <c r="D298" s="90">
        <v>14.95</v>
      </c>
      <c r="E298" s="72">
        <v>22.34</v>
      </c>
      <c r="F298" s="72">
        <v>9.15</v>
      </c>
      <c r="G298" s="72">
        <v>297.47</v>
      </c>
      <c r="H298" s="72">
        <v>209</v>
      </c>
    </row>
    <row r="299" spans="1:8" ht="36" customHeight="1" thickBot="1">
      <c r="A299" s="111"/>
      <c r="B299" s="71" t="s">
        <v>209</v>
      </c>
      <c r="C299" s="72">
        <v>200</v>
      </c>
      <c r="D299" s="90">
        <v>7.22</v>
      </c>
      <c r="E299" s="72">
        <v>5.42</v>
      </c>
      <c r="F299" s="72">
        <v>42.4</v>
      </c>
      <c r="G299" s="72">
        <v>247.26</v>
      </c>
      <c r="H299" s="72">
        <v>307</v>
      </c>
    </row>
    <row r="300" spans="1:8" ht="45.75" customHeight="1" thickBot="1">
      <c r="A300" s="111"/>
      <c r="B300" s="71" t="s">
        <v>210</v>
      </c>
      <c r="C300" s="72">
        <v>200</v>
      </c>
      <c r="D300" s="90">
        <v>0.21</v>
      </c>
      <c r="E300" s="72">
        <v>0.07</v>
      </c>
      <c r="F300" s="72">
        <v>13.13</v>
      </c>
      <c r="G300" s="72">
        <v>53.99</v>
      </c>
      <c r="H300" s="91">
        <v>667</v>
      </c>
    </row>
    <row r="301" spans="1:8" ht="15.75" thickBot="1">
      <c r="A301" s="111"/>
      <c r="B301" s="71" t="s">
        <v>73</v>
      </c>
      <c r="C301" s="72">
        <v>44</v>
      </c>
      <c r="D301" s="90">
        <v>3.3</v>
      </c>
      <c r="E301" s="72">
        <v>0.44</v>
      </c>
      <c r="F301" s="72">
        <v>22.44</v>
      </c>
      <c r="G301" s="72">
        <v>106.92</v>
      </c>
      <c r="H301" s="91" t="s">
        <v>64</v>
      </c>
    </row>
    <row r="302" spans="1:8" ht="15.75" thickBot="1">
      <c r="A302" s="111"/>
      <c r="B302" s="71" t="s">
        <v>74</v>
      </c>
      <c r="C302" s="72">
        <v>36</v>
      </c>
      <c r="D302" s="90">
        <v>2.38</v>
      </c>
      <c r="E302" s="72">
        <v>0.43</v>
      </c>
      <c r="F302" s="72">
        <v>14.26</v>
      </c>
      <c r="G302" s="72">
        <v>70.42</v>
      </c>
      <c r="H302" s="72" t="s">
        <v>64</v>
      </c>
    </row>
    <row r="303" spans="1:8" ht="15" customHeight="1" thickBot="1">
      <c r="A303" s="108" t="s">
        <v>13</v>
      </c>
      <c r="B303" s="108"/>
      <c r="C303" s="77">
        <v>965</v>
      </c>
      <c r="D303" s="77">
        <f>SUM(D296:D302)</f>
        <v>34.22</v>
      </c>
      <c r="E303" s="78">
        <f>SUM(E296:E302)</f>
        <v>38.64</v>
      </c>
      <c r="F303" s="78">
        <f>SUM(F296:F302)</f>
        <v>119.83</v>
      </c>
      <c r="G303" s="78">
        <f>SUM(G296:G302)</f>
        <v>963.9599999999999</v>
      </c>
      <c r="H303" s="75"/>
    </row>
    <row r="304" spans="1:8" ht="30.75" customHeight="1" thickBot="1">
      <c r="A304" s="111" t="s">
        <v>14</v>
      </c>
      <c r="B304" s="71" t="s">
        <v>221</v>
      </c>
      <c r="C304" s="60" t="s">
        <v>222</v>
      </c>
      <c r="D304" s="60">
        <v>9.8</v>
      </c>
      <c r="E304" s="60">
        <v>15</v>
      </c>
      <c r="F304" s="60">
        <v>27.7</v>
      </c>
      <c r="G304" s="60">
        <v>285</v>
      </c>
      <c r="H304" s="60">
        <v>55</v>
      </c>
    </row>
    <row r="305" spans="1:8" ht="23.25" customHeight="1" thickBot="1">
      <c r="A305" s="111"/>
      <c r="B305" s="71" t="s">
        <v>223</v>
      </c>
      <c r="C305" s="60" t="s">
        <v>63</v>
      </c>
      <c r="D305" s="60">
        <v>0.22</v>
      </c>
      <c r="E305" s="60">
        <v>0.05</v>
      </c>
      <c r="F305" s="60">
        <v>13.7</v>
      </c>
      <c r="G305" s="60">
        <v>56</v>
      </c>
      <c r="H305" s="60">
        <v>432</v>
      </c>
    </row>
    <row r="306" spans="1:8" ht="15.75">
      <c r="A306" s="117" t="s">
        <v>15</v>
      </c>
      <c r="B306" s="117"/>
      <c r="C306" s="62">
        <v>295</v>
      </c>
      <c r="D306" s="62">
        <v>5.88</v>
      </c>
      <c r="E306" s="62">
        <v>17.44</v>
      </c>
      <c r="F306" s="62">
        <v>56.62</v>
      </c>
      <c r="G306" s="62">
        <v>407</v>
      </c>
      <c r="H306" s="19"/>
    </row>
    <row r="307" spans="1:8" ht="15">
      <c r="A307" s="118" t="s">
        <v>41</v>
      </c>
      <c r="B307" s="118"/>
      <c r="C307" s="29"/>
      <c r="D307" s="23">
        <f>D306+D257+D279</f>
        <v>57.34</v>
      </c>
      <c r="E307" s="23">
        <f>E306+E257+E279</f>
        <v>57.589999999999996</v>
      </c>
      <c r="F307" s="23">
        <f>F306+F257+F279</f>
        <v>215.26999999999998</v>
      </c>
      <c r="G307" s="23">
        <f>G306+G257+G279</f>
        <v>1608.71</v>
      </c>
      <c r="H307" s="41"/>
    </row>
    <row r="308" spans="1:8" ht="15">
      <c r="A308" s="30" t="s">
        <v>42</v>
      </c>
      <c r="B308" s="30"/>
      <c r="C308" s="29"/>
      <c r="D308" s="32">
        <f>D306+D266+D285</f>
        <v>63.580000000000005</v>
      </c>
      <c r="E308" s="32">
        <f>E306+E266+E285</f>
        <v>63.07000000000001</v>
      </c>
      <c r="F308" s="32">
        <f>F306+F266+F285</f>
        <v>235.82</v>
      </c>
      <c r="G308" s="32">
        <f>G306+G266+G285</f>
        <v>1783.2799999999997</v>
      </c>
      <c r="H308" s="31"/>
    </row>
    <row r="309" spans="1:8" ht="15">
      <c r="A309" s="112" t="s">
        <v>58</v>
      </c>
      <c r="B309" s="112"/>
      <c r="C309" s="112"/>
      <c r="D309" s="112"/>
      <c r="E309" s="112"/>
      <c r="F309" s="112"/>
      <c r="G309" s="112"/>
      <c r="H309" s="112"/>
    </row>
    <row r="310" spans="1:8" ht="15.75" thickBot="1">
      <c r="A310" s="109" t="s">
        <v>25</v>
      </c>
      <c r="B310" s="109"/>
      <c r="C310" s="109"/>
      <c r="D310" s="109"/>
      <c r="E310" s="109"/>
      <c r="F310" s="109"/>
      <c r="G310" s="109"/>
      <c r="H310" s="109"/>
    </row>
    <row r="311" spans="1:8" ht="21.75" customHeight="1" thickBot="1">
      <c r="A311" s="113" t="s">
        <v>8</v>
      </c>
      <c r="B311" s="67" t="s">
        <v>76</v>
      </c>
      <c r="C311" s="68">
        <v>60</v>
      </c>
      <c r="D311" s="88">
        <v>0.48</v>
      </c>
      <c r="E311" s="68">
        <v>0.06</v>
      </c>
      <c r="F311" s="68">
        <v>1.5</v>
      </c>
      <c r="G311" s="68">
        <v>8.46</v>
      </c>
      <c r="H311" s="68">
        <v>982</v>
      </c>
    </row>
    <row r="312" spans="1:8" ht="54.75" customHeight="1" thickBot="1">
      <c r="A312" s="114"/>
      <c r="B312" s="71" t="s">
        <v>213</v>
      </c>
      <c r="C312" s="72" t="s">
        <v>150</v>
      </c>
      <c r="D312" s="90">
        <v>12.93</v>
      </c>
      <c r="E312" s="72">
        <v>17.37</v>
      </c>
      <c r="F312" s="72">
        <v>8.98</v>
      </c>
      <c r="G312" s="72">
        <v>243.97</v>
      </c>
      <c r="H312" s="72" t="s">
        <v>151</v>
      </c>
    </row>
    <row r="313" spans="1:8" ht="43.5" customHeight="1" thickBot="1">
      <c r="A313" s="114"/>
      <c r="B313" s="71" t="s">
        <v>214</v>
      </c>
      <c r="C313" s="72">
        <v>150</v>
      </c>
      <c r="D313" s="90">
        <v>4.28</v>
      </c>
      <c r="E313" s="72">
        <v>3.83</v>
      </c>
      <c r="F313" s="72">
        <v>29.57</v>
      </c>
      <c r="G313" s="72">
        <v>169.79</v>
      </c>
      <c r="H313" s="72">
        <v>585</v>
      </c>
    </row>
    <row r="314" spans="1:18" ht="18.75" customHeight="1" thickBot="1">
      <c r="A314" s="114"/>
      <c r="B314" s="71" t="s">
        <v>73</v>
      </c>
      <c r="C314" s="72">
        <v>36</v>
      </c>
      <c r="D314" s="90">
        <v>2.7</v>
      </c>
      <c r="E314" s="72">
        <v>0.36</v>
      </c>
      <c r="F314" s="72">
        <v>18.36</v>
      </c>
      <c r="G314" s="72">
        <v>87.48</v>
      </c>
      <c r="H314" s="91" t="s">
        <v>64</v>
      </c>
      <c r="J314" s="6"/>
      <c r="K314" s="6"/>
      <c r="L314" s="6"/>
      <c r="M314" s="6"/>
      <c r="N314" s="6"/>
      <c r="O314" s="6"/>
      <c r="P314" s="6"/>
      <c r="Q314" s="6"/>
      <c r="R314" s="16"/>
    </row>
    <row r="315" spans="1:18" ht="16.5" thickBot="1">
      <c r="A315" s="115"/>
      <c r="B315" s="71" t="s">
        <v>65</v>
      </c>
      <c r="C315" s="72" t="s">
        <v>66</v>
      </c>
      <c r="D315" s="90">
        <v>1.4</v>
      </c>
      <c r="E315" s="72">
        <v>0.4</v>
      </c>
      <c r="F315" s="72">
        <v>22.8</v>
      </c>
      <c r="G315" s="72">
        <v>100.4</v>
      </c>
      <c r="H315" s="72" t="s">
        <v>64</v>
      </c>
      <c r="J315" s="6"/>
      <c r="K315" s="6"/>
      <c r="L315" s="6"/>
      <c r="M315" s="6"/>
      <c r="N315" s="6"/>
      <c r="O315" s="6"/>
      <c r="P315" s="6"/>
      <c r="Q315" s="6"/>
      <c r="R315" s="17"/>
    </row>
    <row r="316" spans="1:18" ht="15.75" customHeight="1" thickBot="1">
      <c r="A316" s="108" t="s">
        <v>11</v>
      </c>
      <c r="B316" s="108"/>
      <c r="C316" s="77">
        <v>551</v>
      </c>
      <c r="D316" s="77">
        <f>SUM(D311:D315)</f>
        <v>21.79</v>
      </c>
      <c r="E316" s="78">
        <f>SUM(E311:E315)</f>
        <v>22.019999999999996</v>
      </c>
      <c r="F316" s="78">
        <f>SUM(F311:F315)</f>
        <v>81.21</v>
      </c>
      <c r="G316" s="78">
        <f>SUM(G311:G315)</f>
        <v>610.1</v>
      </c>
      <c r="H316" s="78"/>
      <c r="J316" s="6"/>
      <c r="K316" s="6"/>
      <c r="L316" s="6"/>
      <c r="M316" s="6"/>
      <c r="N316" s="6"/>
      <c r="O316" s="6"/>
      <c r="P316" s="6"/>
      <c r="Q316" s="6"/>
      <c r="R316" s="17"/>
    </row>
    <row r="317" spans="1:18" ht="16.5" thickBot="1">
      <c r="A317" s="109" t="s">
        <v>26</v>
      </c>
      <c r="B317" s="110"/>
      <c r="C317" s="110"/>
      <c r="D317" s="110"/>
      <c r="E317" s="110"/>
      <c r="F317" s="110"/>
      <c r="G317" s="110"/>
      <c r="H317" s="110"/>
      <c r="J317" s="6"/>
      <c r="K317" s="6"/>
      <c r="L317" s="6"/>
      <c r="M317" s="6"/>
      <c r="N317" s="6"/>
      <c r="O317" s="6"/>
      <c r="P317" s="6"/>
      <c r="Q317" s="6"/>
      <c r="R317" s="17"/>
    </row>
    <row r="318" spans="1:18" ht="16.5" thickBot="1">
      <c r="A318" s="134" t="s">
        <v>8</v>
      </c>
      <c r="B318" s="67" t="s">
        <v>76</v>
      </c>
      <c r="C318" s="68">
        <v>95</v>
      </c>
      <c r="D318" s="88">
        <v>0.76</v>
      </c>
      <c r="E318" s="68">
        <v>0.1</v>
      </c>
      <c r="F318" s="68">
        <v>2.38</v>
      </c>
      <c r="G318" s="68">
        <v>13.4</v>
      </c>
      <c r="H318" s="68">
        <v>982</v>
      </c>
      <c r="J318" s="6"/>
      <c r="K318" s="6"/>
      <c r="L318" s="6"/>
      <c r="M318" s="6"/>
      <c r="N318" s="6"/>
      <c r="O318" s="6"/>
      <c r="P318" s="6"/>
      <c r="Q318" s="6"/>
      <c r="R318" s="17"/>
    </row>
    <row r="319" spans="1:18" ht="25.5" customHeight="1" thickBot="1">
      <c r="A319" s="135"/>
      <c r="B319" s="71" t="s">
        <v>213</v>
      </c>
      <c r="C319" s="72" t="s">
        <v>150</v>
      </c>
      <c r="D319" s="90">
        <v>12.93</v>
      </c>
      <c r="E319" s="72">
        <v>17.37</v>
      </c>
      <c r="F319" s="72">
        <v>8.98</v>
      </c>
      <c r="G319" s="72">
        <v>243.97</v>
      </c>
      <c r="H319" s="72" t="s">
        <v>151</v>
      </c>
      <c r="J319" s="6"/>
      <c r="K319" s="52"/>
      <c r="L319" s="53"/>
      <c r="M319" s="53"/>
      <c r="N319" s="53"/>
      <c r="O319" s="53"/>
      <c r="P319" s="53"/>
      <c r="Q319" s="53"/>
      <c r="R319" s="53"/>
    </row>
    <row r="320" spans="1:18" ht="27" thickBot="1">
      <c r="A320" s="135"/>
      <c r="B320" s="71" t="s">
        <v>214</v>
      </c>
      <c r="C320" s="72">
        <v>180</v>
      </c>
      <c r="D320" s="90">
        <v>5.13</v>
      </c>
      <c r="E320" s="72">
        <v>4.59</v>
      </c>
      <c r="F320" s="72">
        <v>35.48</v>
      </c>
      <c r="G320" s="72">
        <v>203.74</v>
      </c>
      <c r="H320" s="72">
        <v>585</v>
      </c>
      <c r="J320" s="6"/>
      <c r="K320" s="130"/>
      <c r="L320" s="6"/>
      <c r="M320" s="6"/>
      <c r="N320" s="6"/>
      <c r="O320" s="6"/>
      <c r="P320" s="6"/>
      <c r="Q320" s="6"/>
      <c r="R320" s="6"/>
    </row>
    <row r="321" spans="1:18" ht="18" customHeight="1" thickBot="1">
      <c r="A321" s="135"/>
      <c r="B321" s="71" t="s">
        <v>73</v>
      </c>
      <c r="C321" s="72">
        <v>29</v>
      </c>
      <c r="D321" s="90">
        <v>2.18</v>
      </c>
      <c r="E321" s="72">
        <v>0.29</v>
      </c>
      <c r="F321" s="72">
        <v>14.79</v>
      </c>
      <c r="G321" s="72">
        <v>70.47</v>
      </c>
      <c r="H321" s="91" t="s">
        <v>64</v>
      </c>
      <c r="J321" s="6"/>
      <c r="K321" s="130"/>
      <c r="L321" s="6"/>
      <c r="M321" s="6"/>
      <c r="N321" s="6"/>
      <c r="O321" s="6"/>
      <c r="P321" s="6"/>
      <c r="Q321" s="6"/>
      <c r="R321" s="6"/>
    </row>
    <row r="322" spans="1:18" ht="15.75" thickBot="1">
      <c r="A322" s="136"/>
      <c r="B322" s="71" t="s">
        <v>65</v>
      </c>
      <c r="C322" s="72" t="s">
        <v>66</v>
      </c>
      <c r="D322" s="90">
        <v>1.4</v>
      </c>
      <c r="E322" s="72">
        <v>0.4</v>
      </c>
      <c r="F322" s="72">
        <v>22.8</v>
      </c>
      <c r="G322" s="72">
        <v>100.4</v>
      </c>
      <c r="H322" s="72" t="s">
        <v>64</v>
      </c>
      <c r="J322" s="6"/>
      <c r="K322" s="130"/>
      <c r="L322" s="6"/>
      <c r="M322" s="6"/>
      <c r="N322" s="6"/>
      <c r="O322" s="6"/>
      <c r="P322" s="6"/>
      <c r="Q322" s="6"/>
      <c r="R322" s="6"/>
    </row>
    <row r="323" spans="1:8" ht="24.75" customHeight="1" thickBot="1">
      <c r="A323" s="108" t="s">
        <v>11</v>
      </c>
      <c r="B323" s="108"/>
      <c r="C323" s="77">
        <v>609</v>
      </c>
      <c r="D323" s="77">
        <f>SUM(D318:D322)</f>
        <v>22.4</v>
      </c>
      <c r="E323" s="78">
        <f>SUM(E318:E322)</f>
        <v>22.75</v>
      </c>
      <c r="F323" s="78">
        <f>SUM(F318:F322)</f>
        <v>84.42999999999999</v>
      </c>
      <c r="G323" s="78">
        <f>SUM(G318:G322)</f>
        <v>631.98</v>
      </c>
      <c r="H323" s="78"/>
    </row>
    <row r="324" spans="1:8" ht="15.75" thickBot="1">
      <c r="A324" s="92"/>
      <c r="B324" s="137" t="s">
        <v>25</v>
      </c>
      <c r="C324" s="138"/>
      <c r="D324" s="138"/>
      <c r="E324" s="138"/>
      <c r="F324" s="138"/>
      <c r="G324" s="138"/>
      <c r="H324" s="78"/>
    </row>
    <row r="325" spans="1:8" ht="26.25" customHeight="1" thickBot="1">
      <c r="A325" s="134" t="s">
        <v>12</v>
      </c>
      <c r="B325" s="67" t="s">
        <v>81</v>
      </c>
      <c r="C325" s="68">
        <v>60</v>
      </c>
      <c r="D325" s="69">
        <v>0.66</v>
      </c>
      <c r="E325" s="70">
        <v>0.12</v>
      </c>
      <c r="F325" s="70">
        <v>2.28</v>
      </c>
      <c r="G325" s="70">
        <v>12.84</v>
      </c>
      <c r="H325" s="70">
        <v>982</v>
      </c>
    </row>
    <row r="326" spans="1:8" ht="55.5" customHeight="1" thickBot="1">
      <c r="A326" s="135"/>
      <c r="B326" s="71" t="s">
        <v>215</v>
      </c>
      <c r="C326" s="72" t="s">
        <v>140</v>
      </c>
      <c r="D326" s="73">
        <v>4.09</v>
      </c>
      <c r="E326" s="64">
        <v>5.79</v>
      </c>
      <c r="F326" s="64">
        <v>13.31</v>
      </c>
      <c r="G326" s="64">
        <v>123.69</v>
      </c>
      <c r="H326" s="64" t="s">
        <v>152</v>
      </c>
    </row>
    <row r="327" spans="1:8" ht="54.75" customHeight="1" thickBot="1">
      <c r="A327" s="135"/>
      <c r="B327" s="71" t="s">
        <v>216</v>
      </c>
      <c r="C327" s="72">
        <v>100</v>
      </c>
      <c r="D327" s="73">
        <v>12.82</v>
      </c>
      <c r="E327" s="64">
        <v>5.27</v>
      </c>
      <c r="F327" s="64">
        <v>8.44</v>
      </c>
      <c r="G327" s="64">
        <v>142.43</v>
      </c>
      <c r="H327" s="64" t="s">
        <v>153</v>
      </c>
    </row>
    <row r="328" spans="1:8" ht="32.25" customHeight="1" thickBot="1">
      <c r="A328" s="135"/>
      <c r="B328" s="71" t="s">
        <v>217</v>
      </c>
      <c r="C328" s="72">
        <v>180</v>
      </c>
      <c r="D328" s="73">
        <v>3.58</v>
      </c>
      <c r="E328" s="64">
        <v>7.04</v>
      </c>
      <c r="F328" s="64">
        <v>22.36</v>
      </c>
      <c r="G328" s="64">
        <v>179.12</v>
      </c>
      <c r="H328" s="64" t="s">
        <v>154</v>
      </c>
    </row>
    <row r="329" spans="1:8" ht="21" customHeight="1" thickBot="1">
      <c r="A329" s="135"/>
      <c r="B329" s="71" t="s">
        <v>218</v>
      </c>
      <c r="C329" s="72">
        <v>200</v>
      </c>
      <c r="D329" s="73">
        <v>0.1</v>
      </c>
      <c r="E329" s="64">
        <v>0.43</v>
      </c>
      <c r="F329" s="64">
        <v>21.06</v>
      </c>
      <c r="G329" s="64">
        <v>88.51</v>
      </c>
      <c r="H329" s="64">
        <v>435</v>
      </c>
    </row>
    <row r="330" spans="1:8" ht="21" customHeight="1" thickBot="1">
      <c r="A330" s="135"/>
      <c r="B330" s="71" t="s">
        <v>73</v>
      </c>
      <c r="C330" s="72">
        <v>37</v>
      </c>
      <c r="D330" s="73">
        <v>2.78</v>
      </c>
      <c r="E330" s="64">
        <v>0.37</v>
      </c>
      <c r="F330" s="64">
        <v>18.87</v>
      </c>
      <c r="G330" s="64">
        <v>92.91</v>
      </c>
      <c r="H330" s="66" t="s">
        <v>64</v>
      </c>
    </row>
    <row r="331" spans="1:8" ht="20.25" customHeight="1" thickBot="1">
      <c r="A331" s="136"/>
      <c r="B331" s="71" t="s">
        <v>74</v>
      </c>
      <c r="C331" s="72">
        <v>21</v>
      </c>
      <c r="D331" s="73">
        <v>1.39</v>
      </c>
      <c r="E331" s="64">
        <v>0.25</v>
      </c>
      <c r="F331" s="64">
        <v>8.32</v>
      </c>
      <c r="G331" s="64">
        <v>41.08</v>
      </c>
      <c r="H331" s="64" t="s">
        <v>64</v>
      </c>
    </row>
    <row r="332" spans="1:8" ht="22.5" customHeight="1" thickBot="1">
      <c r="A332" s="108" t="s">
        <v>13</v>
      </c>
      <c r="B332" s="108"/>
      <c r="C332" s="77">
        <v>813</v>
      </c>
      <c r="D332" s="77">
        <f>SUM(D325:D331)</f>
        <v>25.42</v>
      </c>
      <c r="E332" s="78">
        <f>SUM(E325:E331)</f>
        <v>19.27</v>
      </c>
      <c r="F332" s="78">
        <f>SUM(F325:F331)</f>
        <v>94.64000000000001</v>
      </c>
      <c r="G332" s="78">
        <f>SUM(G325:G331)</f>
        <v>680.58</v>
      </c>
      <c r="H332" s="75"/>
    </row>
    <row r="333" spans="1:8" ht="21.75" customHeight="1" thickBot="1">
      <c r="A333" s="93"/>
      <c r="B333" s="93"/>
      <c r="C333" s="94" t="s">
        <v>26</v>
      </c>
      <c r="D333" s="95"/>
      <c r="E333" s="95"/>
      <c r="F333" s="95"/>
      <c r="G333" s="95"/>
      <c r="H333" s="95"/>
    </row>
    <row r="334" spans="1:8" ht="22.5" customHeight="1" thickBot="1">
      <c r="A334" s="134" t="s">
        <v>12</v>
      </c>
      <c r="B334" s="67" t="s">
        <v>81</v>
      </c>
      <c r="C334" s="68">
        <v>100</v>
      </c>
      <c r="D334" s="88">
        <v>1.1</v>
      </c>
      <c r="E334" s="68">
        <v>0.2</v>
      </c>
      <c r="F334" s="68">
        <v>3.8</v>
      </c>
      <c r="G334" s="68">
        <v>27.4</v>
      </c>
      <c r="H334" s="68">
        <v>982</v>
      </c>
    </row>
    <row r="335" spans="1:8" ht="54" customHeight="1" thickBot="1">
      <c r="A335" s="135"/>
      <c r="B335" s="71" t="s">
        <v>215</v>
      </c>
      <c r="C335" s="72" t="s">
        <v>211</v>
      </c>
      <c r="D335" s="90">
        <v>5.13</v>
      </c>
      <c r="E335" s="72">
        <v>7.27</v>
      </c>
      <c r="F335" s="72">
        <v>16.72</v>
      </c>
      <c r="G335" s="72">
        <v>168.82</v>
      </c>
      <c r="H335" s="72" t="s">
        <v>152</v>
      </c>
    </row>
    <row r="336" spans="1:8" ht="55.5" customHeight="1" thickBot="1">
      <c r="A336" s="135"/>
      <c r="B336" s="71" t="s">
        <v>216</v>
      </c>
      <c r="C336" s="72">
        <v>105</v>
      </c>
      <c r="D336" s="90">
        <v>13.46</v>
      </c>
      <c r="E336" s="72">
        <v>5.53</v>
      </c>
      <c r="F336" s="72">
        <v>8.86</v>
      </c>
      <c r="G336" s="72">
        <v>157.05</v>
      </c>
      <c r="H336" s="72" t="s">
        <v>153</v>
      </c>
    </row>
    <row r="337" spans="1:8" ht="29.25" customHeight="1" thickBot="1">
      <c r="A337" s="135"/>
      <c r="B337" s="71" t="s">
        <v>217</v>
      </c>
      <c r="C337" s="72">
        <v>180</v>
      </c>
      <c r="D337" s="90">
        <v>3.58</v>
      </c>
      <c r="E337" s="72">
        <v>7.04</v>
      </c>
      <c r="F337" s="72">
        <v>22.36</v>
      </c>
      <c r="G337" s="72">
        <v>179.12</v>
      </c>
      <c r="H337" s="72" t="s">
        <v>154</v>
      </c>
    </row>
    <row r="338" spans="1:8" ht="26.25" customHeight="1" thickBot="1">
      <c r="A338" s="135"/>
      <c r="B338" s="71" t="s">
        <v>218</v>
      </c>
      <c r="C338" s="72">
        <v>200</v>
      </c>
      <c r="D338" s="90">
        <v>0.1</v>
      </c>
      <c r="E338" s="72">
        <v>0.43</v>
      </c>
      <c r="F338" s="72">
        <v>21.06</v>
      </c>
      <c r="G338" s="72">
        <v>88.51</v>
      </c>
      <c r="H338" s="72">
        <v>435</v>
      </c>
    </row>
    <row r="339" spans="1:8" ht="18.75" customHeight="1" thickBot="1">
      <c r="A339" s="135"/>
      <c r="B339" s="71" t="s">
        <v>73</v>
      </c>
      <c r="C339" s="72">
        <v>24</v>
      </c>
      <c r="D339" s="90">
        <v>1.8</v>
      </c>
      <c r="E339" s="72">
        <v>0.24</v>
      </c>
      <c r="F339" s="72">
        <v>12.24</v>
      </c>
      <c r="G339" s="72">
        <v>68.32</v>
      </c>
      <c r="H339" s="91" t="s">
        <v>64</v>
      </c>
    </row>
    <row r="340" spans="1:8" ht="13.5" customHeight="1" thickBot="1">
      <c r="A340" s="136"/>
      <c r="B340" s="71" t="s">
        <v>74</v>
      </c>
      <c r="C340" s="72">
        <v>26</v>
      </c>
      <c r="D340" s="90">
        <v>1.72</v>
      </c>
      <c r="E340" s="72">
        <v>0.31</v>
      </c>
      <c r="F340" s="72">
        <v>10.3</v>
      </c>
      <c r="G340" s="72">
        <v>60.86</v>
      </c>
      <c r="H340" s="72" t="s">
        <v>64</v>
      </c>
    </row>
    <row r="341" spans="1:8" ht="21.75" customHeight="1" thickBot="1">
      <c r="A341" s="108" t="s">
        <v>13</v>
      </c>
      <c r="B341" s="108"/>
      <c r="C341" s="77">
        <v>905</v>
      </c>
      <c r="D341" s="77">
        <f>SUM(D334:D340)</f>
        <v>26.890000000000004</v>
      </c>
      <c r="E341" s="78">
        <f>SUM(E334:E340)</f>
        <v>21.019999999999996</v>
      </c>
      <c r="F341" s="78">
        <f>SUM(F334:F340)</f>
        <v>95.33999999999999</v>
      </c>
      <c r="G341" s="78">
        <f>SUM(G334:G340)</f>
        <v>750.08</v>
      </c>
      <c r="H341" s="75"/>
    </row>
    <row r="342" spans="1:8" ht="29.25" customHeight="1">
      <c r="A342" s="111" t="s">
        <v>14</v>
      </c>
      <c r="B342" s="106" t="s">
        <v>224</v>
      </c>
      <c r="C342" s="107">
        <v>75</v>
      </c>
      <c r="D342" s="60">
        <v>4.9</v>
      </c>
      <c r="E342" s="60">
        <v>7.6</v>
      </c>
      <c r="F342" s="60">
        <v>39.7</v>
      </c>
      <c r="G342" s="60">
        <v>247</v>
      </c>
      <c r="H342" s="60">
        <v>325</v>
      </c>
    </row>
    <row r="343" spans="1:8" ht="30" customHeight="1">
      <c r="A343" s="111"/>
      <c r="B343" s="106" t="s">
        <v>225</v>
      </c>
      <c r="C343" s="107">
        <v>200</v>
      </c>
      <c r="D343" s="60">
        <v>0.05</v>
      </c>
      <c r="E343" s="60">
        <v>0.02</v>
      </c>
      <c r="F343" s="60">
        <v>9.1</v>
      </c>
      <c r="G343" s="60">
        <v>74</v>
      </c>
      <c r="H343" s="60">
        <v>1014</v>
      </c>
    </row>
    <row r="344" spans="1:8" ht="15.75">
      <c r="A344" s="27" t="s">
        <v>15</v>
      </c>
      <c r="B344" s="43"/>
      <c r="C344" s="65">
        <v>295</v>
      </c>
      <c r="D344" s="65">
        <v>5.5</v>
      </c>
      <c r="E344" s="65">
        <v>73.08</v>
      </c>
      <c r="F344" s="65">
        <v>61.9</v>
      </c>
      <c r="G344" s="65">
        <v>337.3</v>
      </c>
      <c r="H344" s="19"/>
    </row>
    <row r="345" spans="1:8" ht="15">
      <c r="A345" s="28" t="s">
        <v>43</v>
      </c>
      <c r="B345" s="28"/>
      <c r="C345" s="29"/>
      <c r="D345" s="23">
        <f>D344+D294+D316</f>
        <v>56.23</v>
      </c>
      <c r="E345" s="23">
        <f>E344+E294+E316</f>
        <v>128.06</v>
      </c>
      <c r="F345" s="23">
        <f>F344+F294+F316</f>
        <v>245.49</v>
      </c>
      <c r="G345" s="23">
        <f>G344+G294+G316</f>
        <v>1769.27</v>
      </c>
      <c r="H345" s="41"/>
    </row>
    <row r="346" spans="1:8" ht="15">
      <c r="A346" s="30" t="s">
        <v>44</v>
      </c>
      <c r="B346" s="28"/>
      <c r="C346" s="29"/>
      <c r="D346" s="32">
        <f>D344+D303+D316</f>
        <v>61.51</v>
      </c>
      <c r="E346" s="32">
        <f>E344+E303+E316</f>
        <v>133.74</v>
      </c>
      <c r="F346" s="32">
        <f>F344+F303+F316</f>
        <v>262.94</v>
      </c>
      <c r="G346" s="32">
        <f>G344+G303+G316</f>
        <v>1911.3600000000001</v>
      </c>
      <c r="H346" s="31"/>
    </row>
    <row r="347" spans="1:8" ht="15">
      <c r="A347" s="112" t="s">
        <v>69</v>
      </c>
      <c r="B347" s="112"/>
      <c r="C347" s="112"/>
      <c r="D347" s="112"/>
      <c r="E347" s="112"/>
      <c r="F347" s="112"/>
      <c r="G347" s="112"/>
      <c r="H347" s="112"/>
    </row>
    <row r="348" spans="1:8" ht="13.5" customHeight="1" thickBot="1">
      <c r="A348" s="109" t="s">
        <v>25</v>
      </c>
      <c r="B348" s="110"/>
      <c r="C348" s="110"/>
      <c r="D348" s="110"/>
      <c r="E348" s="110"/>
      <c r="F348" s="110"/>
      <c r="G348" s="110"/>
      <c r="H348" s="110"/>
    </row>
    <row r="349" spans="1:8" ht="15.75" thickBot="1">
      <c r="A349" s="111" t="s">
        <v>8</v>
      </c>
      <c r="B349" s="67" t="s">
        <v>81</v>
      </c>
      <c r="C349" s="68">
        <v>40</v>
      </c>
      <c r="D349" s="88">
        <v>0.44</v>
      </c>
      <c r="E349" s="68">
        <v>0.08</v>
      </c>
      <c r="F349" s="68">
        <v>1.52</v>
      </c>
      <c r="G349" s="68">
        <v>8.56</v>
      </c>
      <c r="H349" s="68">
        <v>982</v>
      </c>
    </row>
    <row r="350" spans="1:8" ht="27" thickBot="1">
      <c r="A350" s="111"/>
      <c r="B350" s="71" t="s">
        <v>155</v>
      </c>
      <c r="C350" s="72" t="s">
        <v>156</v>
      </c>
      <c r="D350" s="90">
        <v>16.51</v>
      </c>
      <c r="E350" s="72">
        <v>6.11</v>
      </c>
      <c r="F350" s="72">
        <v>11.94</v>
      </c>
      <c r="G350" s="72">
        <v>168.81</v>
      </c>
      <c r="H350" s="72">
        <v>973</v>
      </c>
    </row>
    <row r="351" spans="1:8" ht="23.25" thickBot="1">
      <c r="A351" s="111"/>
      <c r="B351" s="71" t="s">
        <v>119</v>
      </c>
      <c r="C351" s="72">
        <v>150</v>
      </c>
      <c r="D351" s="90">
        <v>5.42</v>
      </c>
      <c r="E351" s="72">
        <v>4.07</v>
      </c>
      <c r="F351" s="72">
        <v>31.8</v>
      </c>
      <c r="G351" s="72">
        <v>185.45</v>
      </c>
      <c r="H351" s="72">
        <v>307</v>
      </c>
    </row>
    <row r="352" spans="1:8" ht="15.75" thickBot="1">
      <c r="A352" s="111"/>
      <c r="B352" s="71" t="s">
        <v>73</v>
      </c>
      <c r="C352" s="72">
        <v>29</v>
      </c>
      <c r="D352" s="90">
        <v>2.18</v>
      </c>
      <c r="E352" s="72">
        <v>0.29</v>
      </c>
      <c r="F352" s="72">
        <v>14.79</v>
      </c>
      <c r="G352" s="72">
        <v>70.47</v>
      </c>
      <c r="H352" s="72" t="s">
        <v>64</v>
      </c>
    </row>
    <row r="353" spans="1:8" ht="15.75" thickBot="1">
      <c r="A353" s="111"/>
      <c r="B353" s="71" t="s">
        <v>65</v>
      </c>
      <c r="C353" s="72" t="s">
        <v>66</v>
      </c>
      <c r="D353" s="90">
        <v>1.4</v>
      </c>
      <c r="E353" s="72">
        <v>0.4</v>
      </c>
      <c r="F353" s="72">
        <v>22.8</v>
      </c>
      <c r="G353" s="72">
        <v>100.4</v>
      </c>
      <c r="H353" s="72" t="s">
        <v>64</v>
      </c>
    </row>
    <row r="354" spans="1:8" ht="15.75" customHeight="1" thickBot="1">
      <c r="A354" s="108" t="s">
        <v>11</v>
      </c>
      <c r="B354" s="108"/>
      <c r="C354" s="77">
        <v>506</v>
      </c>
      <c r="D354" s="77">
        <f>SUM(D349:D353)</f>
        <v>25.950000000000003</v>
      </c>
      <c r="E354" s="78">
        <f>SUM(E349:E353)</f>
        <v>10.950000000000001</v>
      </c>
      <c r="F354" s="78">
        <f>SUM(F349:F353)</f>
        <v>82.85</v>
      </c>
      <c r="G354" s="78">
        <f>SUM(G349:G353)</f>
        <v>533.6899999999999</v>
      </c>
      <c r="H354" s="78"/>
    </row>
    <row r="355" spans="1:8" ht="15.75" thickBot="1">
      <c r="A355" s="109" t="s">
        <v>26</v>
      </c>
      <c r="B355" s="110"/>
      <c r="C355" s="110"/>
      <c r="D355" s="110"/>
      <c r="E355" s="110"/>
      <c r="F355" s="110"/>
      <c r="G355" s="110"/>
      <c r="H355" s="110"/>
    </row>
    <row r="356" spans="1:8" ht="33" customHeight="1" thickBot="1">
      <c r="A356" s="111" t="s">
        <v>8</v>
      </c>
      <c r="B356" s="67" t="s">
        <v>157</v>
      </c>
      <c r="C356" s="68">
        <v>80</v>
      </c>
      <c r="D356" s="88">
        <v>16.45</v>
      </c>
      <c r="E356" s="68">
        <v>3.56</v>
      </c>
      <c r="F356" s="68">
        <v>11.62</v>
      </c>
      <c r="G356" s="68">
        <v>144.32</v>
      </c>
      <c r="H356" s="68">
        <v>973</v>
      </c>
    </row>
    <row r="357" spans="1:8" ht="32.25" customHeight="1" thickBot="1">
      <c r="A357" s="111"/>
      <c r="B357" s="71" t="s">
        <v>155</v>
      </c>
      <c r="C357" s="72">
        <v>180</v>
      </c>
      <c r="D357" s="90">
        <v>6.5</v>
      </c>
      <c r="E357" s="72">
        <v>4.88</v>
      </c>
      <c r="F357" s="72">
        <v>38.16</v>
      </c>
      <c r="G357" s="72">
        <v>222.53</v>
      </c>
      <c r="H357" s="72">
        <v>307</v>
      </c>
    </row>
    <row r="358" spans="1:8" ht="23.25" thickBot="1">
      <c r="A358" s="111"/>
      <c r="B358" s="71" t="s">
        <v>119</v>
      </c>
      <c r="C358" s="72">
        <v>200</v>
      </c>
      <c r="D358" s="90">
        <v>0.57</v>
      </c>
      <c r="E358" s="72">
        <v>0</v>
      </c>
      <c r="F358" s="72">
        <v>19.55</v>
      </c>
      <c r="G358" s="72">
        <v>80.48</v>
      </c>
      <c r="H358" s="72" t="s">
        <v>80</v>
      </c>
    </row>
    <row r="359" spans="1:8" ht="15.75" thickBot="1">
      <c r="A359" s="111"/>
      <c r="B359" s="71" t="s">
        <v>73</v>
      </c>
      <c r="C359" s="72">
        <v>33</v>
      </c>
      <c r="D359" s="90">
        <v>2.48</v>
      </c>
      <c r="E359" s="72">
        <v>0.33</v>
      </c>
      <c r="F359" s="72">
        <v>16.83</v>
      </c>
      <c r="G359" s="72">
        <v>80.19</v>
      </c>
      <c r="H359" s="91" t="s">
        <v>64</v>
      </c>
    </row>
    <row r="360" spans="1:8" ht="15.75" thickBot="1">
      <c r="A360" s="111"/>
      <c r="B360" s="71" t="s">
        <v>65</v>
      </c>
      <c r="C360" s="72">
        <v>117</v>
      </c>
      <c r="D360" s="90">
        <v>0.47</v>
      </c>
      <c r="E360" s="72">
        <v>0.35</v>
      </c>
      <c r="F360" s="72">
        <v>12.05</v>
      </c>
      <c r="G360" s="72">
        <v>53.24</v>
      </c>
      <c r="H360" s="72"/>
    </row>
    <row r="361" spans="1:8" ht="15.75" customHeight="1" thickBot="1">
      <c r="A361" s="108" t="s">
        <v>11</v>
      </c>
      <c r="B361" s="108"/>
      <c r="C361" s="77">
        <v>610</v>
      </c>
      <c r="D361" s="77">
        <f>SUM(D356:D360)</f>
        <v>26.47</v>
      </c>
      <c r="E361" s="78">
        <f>SUM(E356:E360)</f>
        <v>9.12</v>
      </c>
      <c r="F361" s="78">
        <f>SUM(F356:F360)</f>
        <v>98.21</v>
      </c>
      <c r="G361" s="78">
        <f>SUM(G356:G360)</f>
        <v>580.76</v>
      </c>
      <c r="H361" s="78"/>
    </row>
    <row r="362" spans="1:8" ht="15.75" thickBot="1">
      <c r="A362" s="109" t="s">
        <v>25</v>
      </c>
      <c r="B362" s="110"/>
      <c r="C362" s="110"/>
      <c r="D362" s="110"/>
      <c r="E362" s="110"/>
      <c r="F362" s="110"/>
      <c r="G362" s="110"/>
      <c r="H362" s="110"/>
    </row>
    <row r="363" spans="1:8" ht="15.75" thickBot="1">
      <c r="A363" s="111" t="s">
        <v>12</v>
      </c>
      <c r="B363" s="67" t="s">
        <v>76</v>
      </c>
      <c r="C363" s="68">
        <v>60</v>
      </c>
      <c r="D363" s="88">
        <v>0.48</v>
      </c>
      <c r="E363" s="68">
        <v>0.06</v>
      </c>
      <c r="F363" s="68">
        <v>1.5</v>
      </c>
      <c r="G363" s="68">
        <v>8.46</v>
      </c>
      <c r="H363" s="68">
        <v>982</v>
      </c>
    </row>
    <row r="364" spans="1:8" ht="36" thickBot="1">
      <c r="A364" s="111"/>
      <c r="B364" s="71" t="s">
        <v>158</v>
      </c>
      <c r="C364" s="72" t="s">
        <v>114</v>
      </c>
      <c r="D364" s="90">
        <v>7.21</v>
      </c>
      <c r="E364" s="72">
        <v>10.81</v>
      </c>
      <c r="F364" s="72">
        <v>17.66</v>
      </c>
      <c r="G364" s="72">
        <v>196.8</v>
      </c>
      <c r="H364" s="72">
        <v>157</v>
      </c>
    </row>
    <row r="365" spans="1:8" ht="27" thickBot="1">
      <c r="A365" s="111"/>
      <c r="B365" s="71" t="s">
        <v>159</v>
      </c>
      <c r="C365" s="72">
        <v>90</v>
      </c>
      <c r="D365" s="90">
        <v>13.66</v>
      </c>
      <c r="E365" s="72">
        <v>19.44</v>
      </c>
      <c r="F365" s="72">
        <v>4.99</v>
      </c>
      <c r="G365" s="72">
        <v>249.55</v>
      </c>
      <c r="H365" s="72">
        <v>551</v>
      </c>
    </row>
    <row r="366" spans="1:8" ht="23.25" thickBot="1">
      <c r="A366" s="111"/>
      <c r="B366" s="71" t="s">
        <v>160</v>
      </c>
      <c r="C366" s="72">
        <v>150</v>
      </c>
      <c r="D366" s="90">
        <v>3.39</v>
      </c>
      <c r="E366" s="72">
        <v>4.11</v>
      </c>
      <c r="F366" s="96">
        <v>20.67</v>
      </c>
      <c r="G366" s="72">
        <v>133.23</v>
      </c>
      <c r="H366" s="72">
        <v>676</v>
      </c>
    </row>
    <row r="367" spans="1:8" ht="27" thickBot="1">
      <c r="A367" s="111"/>
      <c r="B367" s="71" t="s">
        <v>219</v>
      </c>
      <c r="C367" s="72">
        <v>200</v>
      </c>
      <c r="D367" s="90">
        <v>0</v>
      </c>
      <c r="E367" s="72">
        <v>0</v>
      </c>
      <c r="F367" s="72">
        <v>21.39</v>
      </c>
      <c r="G367" s="72">
        <v>85.56</v>
      </c>
      <c r="H367" s="72">
        <v>1014</v>
      </c>
    </row>
    <row r="368" spans="1:8" ht="15.75" thickBot="1">
      <c r="A368" s="111"/>
      <c r="B368" s="71" t="s">
        <v>73</v>
      </c>
      <c r="C368" s="72">
        <v>21</v>
      </c>
      <c r="D368" s="90">
        <v>1.58</v>
      </c>
      <c r="E368" s="72">
        <v>0.21</v>
      </c>
      <c r="F368" s="72">
        <v>10.71</v>
      </c>
      <c r="G368" s="72">
        <v>51.03</v>
      </c>
      <c r="H368" s="72" t="s">
        <v>64</v>
      </c>
    </row>
    <row r="369" spans="1:8" ht="15.75" thickBot="1">
      <c r="A369" s="111"/>
      <c r="B369" s="71" t="s">
        <v>74</v>
      </c>
      <c r="C369" s="72">
        <v>20</v>
      </c>
      <c r="D369" s="90">
        <v>1.32</v>
      </c>
      <c r="E369" s="72">
        <v>0.24</v>
      </c>
      <c r="F369" s="72">
        <v>7.92</v>
      </c>
      <c r="G369" s="72">
        <v>39.12</v>
      </c>
      <c r="H369" s="91" t="s">
        <v>64</v>
      </c>
    </row>
    <row r="370" spans="1:8" ht="15.75" thickBot="1">
      <c r="A370" s="25" t="s">
        <v>13</v>
      </c>
      <c r="B370" s="43"/>
      <c r="C370" s="77">
        <v>801</v>
      </c>
      <c r="D370" s="77">
        <f>SUM(D363:D369)</f>
        <v>27.64</v>
      </c>
      <c r="E370" s="78">
        <f>SUM(E363:E369)</f>
        <v>34.870000000000005</v>
      </c>
      <c r="F370" s="78">
        <f>SUM(F363:F369)</f>
        <v>84.84000000000002</v>
      </c>
      <c r="G370" s="78">
        <f>SUM(G363:G369)</f>
        <v>763.7500000000001</v>
      </c>
      <c r="H370" s="78"/>
    </row>
    <row r="371" spans="1:8" ht="15.75" thickBot="1">
      <c r="A371" s="109" t="s">
        <v>26</v>
      </c>
      <c r="B371" s="110"/>
      <c r="C371" s="110"/>
      <c r="D371" s="110"/>
      <c r="E371" s="110"/>
      <c r="F371" s="110"/>
      <c r="G371" s="110"/>
      <c r="H371" s="110"/>
    </row>
    <row r="372" spans="1:8" ht="15.75" thickBot="1">
      <c r="A372" s="111" t="s">
        <v>12</v>
      </c>
      <c r="B372" s="67" t="s">
        <v>76</v>
      </c>
      <c r="C372" s="68">
        <v>100</v>
      </c>
      <c r="D372" s="97">
        <v>0.8</v>
      </c>
      <c r="E372" s="85">
        <v>0.1</v>
      </c>
      <c r="F372" s="85">
        <v>2.5</v>
      </c>
      <c r="G372" s="85">
        <v>14.1</v>
      </c>
      <c r="H372" s="85">
        <v>982</v>
      </c>
    </row>
    <row r="373" spans="1:8" ht="36" thickBot="1">
      <c r="A373" s="111"/>
      <c r="B373" s="71" t="s">
        <v>158</v>
      </c>
      <c r="C373" s="72" t="s">
        <v>114</v>
      </c>
      <c r="D373" s="98">
        <v>7.21</v>
      </c>
      <c r="E373" s="87">
        <v>10.81</v>
      </c>
      <c r="F373" s="87">
        <v>17.66</v>
      </c>
      <c r="G373" s="87">
        <v>196.8</v>
      </c>
      <c r="H373" s="87">
        <v>157</v>
      </c>
    </row>
    <row r="374" spans="1:8" ht="27" thickBot="1">
      <c r="A374" s="111"/>
      <c r="B374" s="71" t="s">
        <v>161</v>
      </c>
      <c r="C374" s="72">
        <v>100</v>
      </c>
      <c r="D374" s="98">
        <v>15.18</v>
      </c>
      <c r="E374" s="87">
        <v>21.6</v>
      </c>
      <c r="F374" s="87">
        <v>5.54</v>
      </c>
      <c r="G374" s="87">
        <v>277.28</v>
      </c>
      <c r="H374" s="87">
        <v>551</v>
      </c>
    </row>
    <row r="375" spans="1:8" ht="23.25" thickBot="1">
      <c r="A375" s="111"/>
      <c r="B375" s="71" t="s">
        <v>160</v>
      </c>
      <c r="C375" s="72">
        <v>180</v>
      </c>
      <c r="D375" s="98">
        <v>4.07</v>
      </c>
      <c r="E375" s="87">
        <v>4.93</v>
      </c>
      <c r="F375" s="87">
        <v>24.8</v>
      </c>
      <c r="G375" s="87">
        <v>159.88</v>
      </c>
      <c r="H375" s="87">
        <v>676</v>
      </c>
    </row>
    <row r="376" spans="1:8" ht="27" thickBot="1">
      <c r="A376" s="111"/>
      <c r="B376" s="71" t="s">
        <v>219</v>
      </c>
      <c r="C376" s="72">
        <v>200</v>
      </c>
      <c r="D376" s="98">
        <v>0</v>
      </c>
      <c r="E376" s="87">
        <v>0</v>
      </c>
      <c r="F376" s="87">
        <v>21.39</v>
      </c>
      <c r="G376" s="87">
        <v>85.56</v>
      </c>
      <c r="H376" s="87">
        <v>1014</v>
      </c>
    </row>
    <row r="377" spans="1:8" ht="15.75" thickBot="1">
      <c r="A377" s="111"/>
      <c r="B377" s="71" t="s">
        <v>73</v>
      </c>
      <c r="C377" s="72">
        <v>33</v>
      </c>
      <c r="D377" s="98">
        <v>2.48</v>
      </c>
      <c r="E377" s="87">
        <v>0.33</v>
      </c>
      <c r="F377" s="87">
        <v>16.83</v>
      </c>
      <c r="G377" s="87">
        <v>80.19</v>
      </c>
      <c r="H377" s="87" t="s">
        <v>64</v>
      </c>
    </row>
    <row r="378" spans="1:8" ht="15.75" thickBot="1">
      <c r="A378" s="111"/>
      <c r="B378" s="71" t="s">
        <v>74</v>
      </c>
      <c r="C378" s="72">
        <v>20</v>
      </c>
      <c r="D378" s="98">
        <v>1.32</v>
      </c>
      <c r="E378" s="87">
        <v>0.24</v>
      </c>
      <c r="F378" s="87">
        <v>7.92</v>
      </c>
      <c r="G378" s="87">
        <v>39.12</v>
      </c>
      <c r="H378" s="99" t="s">
        <v>64</v>
      </c>
    </row>
    <row r="379" spans="1:8" ht="15.75" thickBot="1">
      <c r="A379" s="108" t="s">
        <v>13</v>
      </c>
      <c r="B379" s="108"/>
      <c r="C379" s="77">
        <v>893</v>
      </c>
      <c r="D379" s="77">
        <f>SUM(D372:D378)</f>
        <v>31.06</v>
      </c>
      <c r="E379" s="78">
        <f>SUM(E372:E378)</f>
        <v>38.010000000000005</v>
      </c>
      <c r="F379" s="78">
        <f>SUM(F372:F378)</f>
        <v>96.64</v>
      </c>
      <c r="G379" s="78">
        <f>SUM(G372:G378)</f>
        <v>852.93</v>
      </c>
      <c r="H379" s="75"/>
    </row>
    <row r="380" spans="1:8" ht="22.5" customHeight="1">
      <c r="A380" s="111" t="s">
        <v>14</v>
      </c>
      <c r="B380" s="106" t="s">
        <v>226</v>
      </c>
      <c r="C380" s="107">
        <v>75</v>
      </c>
      <c r="D380" s="60">
        <v>4.3</v>
      </c>
      <c r="E380" s="60">
        <v>8.6</v>
      </c>
      <c r="F380" s="60">
        <v>34.6</v>
      </c>
      <c r="G380" s="60">
        <v>234</v>
      </c>
      <c r="H380" s="60">
        <v>511</v>
      </c>
    </row>
    <row r="381" spans="1:8" ht="15">
      <c r="A381" s="111"/>
      <c r="B381" s="106" t="s">
        <v>227</v>
      </c>
      <c r="C381" s="107">
        <v>200</v>
      </c>
      <c r="D381" s="60">
        <v>0.14</v>
      </c>
      <c r="E381" s="60">
        <v>0.04</v>
      </c>
      <c r="F381" s="60">
        <v>0.03</v>
      </c>
      <c r="G381" s="60">
        <v>1.33</v>
      </c>
      <c r="H381" s="60" t="s">
        <v>64</v>
      </c>
    </row>
    <row r="382" spans="1:8" ht="16.5" thickBot="1">
      <c r="A382" s="117" t="s">
        <v>15</v>
      </c>
      <c r="B382" s="117"/>
      <c r="C382" s="62">
        <v>270</v>
      </c>
      <c r="D382" s="62">
        <v>5.05</v>
      </c>
      <c r="E382" s="62">
        <v>21.75</v>
      </c>
      <c r="F382" s="62">
        <v>37.17</v>
      </c>
      <c r="G382" s="62">
        <v>358</v>
      </c>
      <c r="H382" s="64"/>
    </row>
    <row r="383" spans="1:8" ht="15.75">
      <c r="A383" s="35" t="s">
        <v>61</v>
      </c>
      <c r="B383" s="36"/>
      <c r="C383" s="48"/>
      <c r="D383" s="49">
        <f>D382+D331+D370</f>
        <v>34.08</v>
      </c>
      <c r="E383" s="49">
        <f>E382+E331+E370</f>
        <v>56.870000000000005</v>
      </c>
      <c r="F383" s="49">
        <f>F382+F331+F370</f>
        <v>130.33</v>
      </c>
      <c r="G383" s="49">
        <f>G382+G331+G370</f>
        <v>1162.8300000000002</v>
      </c>
      <c r="H383" s="50"/>
    </row>
    <row r="384" spans="1:8" ht="15.75">
      <c r="A384" s="37" t="s">
        <v>62</v>
      </c>
      <c r="B384" s="34"/>
      <c r="C384" s="38"/>
      <c r="D384" s="39">
        <f>D382+D341+D379</f>
        <v>63</v>
      </c>
      <c r="E384" s="39">
        <f>E382+E341+E379</f>
        <v>80.78</v>
      </c>
      <c r="F384" s="39">
        <f>F382+F341+F379</f>
        <v>229.14999999999998</v>
      </c>
      <c r="G384" s="39">
        <f>G382+G341+G379</f>
        <v>1961.0099999999998</v>
      </c>
      <c r="H384" s="40"/>
    </row>
    <row r="385" spans="1:8" ht="15.75">
      <c r="A385" s="2" t="s">
        <v>45</v>
      </c>
      <c r="B385" s="13"/>
      <c r="C385" s="12"/>
      <c r="D385" s="20">
        <f>(D241+D316+D167+D130+D58+D19+D354+D95+D279+D204)/10</f>
        <v>23.096999999999994</v>
      </c>
      <c r="E385" s="20">
        <f>(E241+E316+E167+E130+E58+E19+E354+E95+E279+E204)/10</f>
        <v>17.298</v>
      </c>
      <c r="F385" s="20">
        <f>(F241+F316+F167+F130+F58+F19+F354+F95+F279+F204)/10</f>
        <v>80.088</v>
      </c>
      <c r="G385" s="20">
        <f>(G241+G316+G167+G130+G58+G19+G354+G95+G279+G204)/10</f>
        <v>562.536</v>
      </c>
      <c r="H385" s="1"/>
    </row>
    <row r="386" spans="1:8" ht="15.75">
      <c r="A386" s="14" t="s">
        <v>46</v>
      </c>
      <c r="B386" s="2"/>
      <c r="C386" s="13"/>
      <c r="D386" s="20">
        <f>(D332+D294+D257+D370+D219+D182+D146+D109+D74+D36)/10</f>
        <v>27.484</v>
      </c>
      <c r="E386" s="20">
        <f>(E332+E294+E257+E370+E219+E182+E146+E109+E74+E36)/10</f>
        <v>27.846999999999998</v>
      </c>
      <c r="F386" s="20">
        <f>(F332+F294+F257+F370+F219+F182+F146+F109+F74+F36)/10</f>
        <v>95.905</v>
      </c>
      <c r="G386" s="20">
        <f>(G332+G294+G257+G370+G219+G182+G146+G109+G74+G36)/10</f>
        <v>746.8300000000002</v>
      </c>
      <c r="H386" s="1"/>
    </row>
    <row r="387" spans="1:8" ht="15.75">
      <c r="A387" s="2" t="s">
        <v>47</v>
      </c>
      <c r="B387" s="7"/>
      <c r="C387" s="1"/>
      <c r="D387" s="20">
        <f>(D382+D344+D306+D270+D231+D194+D158+D120+D86+D48)/10</f>
        <v>7.1659999999999995</v>
      </c>
      <c r="E387" s="20">
        <f>(E382+E344+E306+E270+E231+E194+E158+E120+E86+E48)/10</f>
        <v>19.0815</v>
      </c>
      <c r="F387" s="20">
        <f>(F382+F344+F306+F270+F231+F194+F158+F120+F86+F48)/10</f>
        <v>52.67999999999999</v>
      </c>
      <c r="G387" s="20">
        <f>(G382+G344+G306+G270+G231+G194+G158+G120+G86+G48)/10</f>
        <v>351.283</v>
      </c>
      <c r="H387" s="1"/>
    </row>
    <row r="388" spans="1:8" ht="15.75">
      <c r="A388" s="2" t="s">
        <v>48</v>
      </c>
      <c r="B388" s="2"/>
      <c r="C388" s="3"/>
      <c r="D388" s="20">
        <f>(D248+D210+D173+D137++D65+D361+D101+D27+D285+D210)/10</f>
        <v>24.061</v>
      </c>
      <c r="E388" s="20">
        <f>(E248+E210+E173+E137++E65+E361+E101+E27+E285+E210)/10</f>
        <v>19.167</v>
      </c>
      <c r="F388" s="20">
        <f>(F248+F210+F173+F137++F65+F361+F101+F27+F285+F210)/10</f>
        <v>87.97400000000002</v>
      </c>
      <c r="G388" s="20">
        <f>(G248+G210+G173+G137++G65+G361+G101+G27+G285+G210)/10</f>
        <v>620.1560000000001</v>
      </c>
      <c r="H388" s="1"/>
    </row>
    <row r="389" spans="1:8" ht="15.75">
      <c r="A389" s="2" t="s">
        <v>49</v>
      </c>
      <c r="B389" s="2"/>
      <c r="C389" s="1"/>
      <c r="D389" s="20">
        <f>(D341+D303+D266+D379+D228+D191++D117+D83+D117+D155)/10</f>
        <v>31.034999999999997</v>
      </c>
      <c r="E389" s="20">
        <f>(E341+E303+E266+E379+E228+E191++E117+E83+E117+E155)/10</f>
        <v>31.237999999999992</v>
      </c>
      <c r="F389" s="20">
        <f>(F341+F303+F266+F379+F228+F191++F117+F83+F117+F155)/10</f>
        <v>107.21699999999998</v>
      </c>
      <c r="G389" s="20">
        <f>(G341+G303+G266+G379+G228+G191++G117+G83+G117+G155)/10</f>
        <v>841.3369999999999</v>
      </c>
      <c r="H389" s="1"/>
    </row>
    <row r="390" spans="1:8" ht="15.75">
      <c r="A390" s="2" t="s">
        <v>50</v>
      </c>
      <c r="C390" s="1"/>
      <c r="D390" s="20">
        <v>7.965300000000001</v>
      </c>
      <c r="E390" s="21">
        <v>11.058</v>
      </c>
      <c r="F390" s="21">
        <v>47.05100000000001</v>
      </c>
      <c r="G390" s="21">
        <v>321.743</v>
      </c>
      <c r="H390" s="1"/>
    </row>
  </sheetData>
  <sheetProtection/>
  <mergeCells count="158">
    <mergeCell ref="A382:B382"/>
    <mergeCell ref="A332:B332"/>
    <mergeCell ref="A235:H235"/>
    <mergeCell ref="A236:A240"/>
    <mergeCell ref="A241:B241"/>
    <mergeCell ref="A341:B341"/>
    <mergeCell ref="A257:B257"/>
    <mergeCell ref="A279:B279"/>
    <mergeCell ref="A250:A256"/>
    <mergeCell ref="A229:A230"/>
    <mergeCell ref="A147:H147"/>
    <mergeCell ref="A205:H205"/>
    <mergeCell ref="A221:A227"/>
    <mergeCell ref="A286:H286"/>
    <mergeCell ref="A234:H234"/>
    <mergeCell ref="A96:H96"/>
    <mergeCell ref="A192:A193"/>
    <mergeCell ref="A191:B191"/>
    <mergeCell ref="A206:A209"/>
    <mergeCell ref="A184:A190"/>
    <mergeCell ref="A146:B146"/>
    <mergeCell ref="A155:B155"/>
    <mergeCell ref="A169:A172"/>
    <mergeCell ref="A175:A180"/>
    <mergeCell ref="A168:H168"/>
    <mergeCell ref="A95:B95"/>
    <mergeCell ref="A97:A100"/>
    <mergeCell ref="A89:H89"/>
    <mergeCell ref="A74:B74"/>
    <mergeCell ref="A84:A85"/>
    <mergeCell ref="A174:H174"/>
    <mergeCell ref="A167:B167"/>
    <mergeCell ref="A156:A157"/>
    <mergeCell ref="A163:A166"/>
    <mergeCell ref="A161:H161"/>
    <mergeCell ref="A280:H280"/>
    <mergeCell ref="A258:H258"/>
    <mergeCell ref="A198:H198"/>
    <mergeCell ref="A204:B204"/>
    <mergeCell ref="A219:B219"/>
    <mergeCell ref="A228:B228"/>
    <mergeCell ref="A220:H220"/>
    <mergeCell ref="A243:A247"/>
    <mergeCell ref="A248:B248"/>
    <mergeCell ref="A242:H242"/>
    <mergeCell ref="A287:A293"/>
    <mergeCell ref="A303:B303"/>
    <mergeCell ref="A271:B271"/>
    <mergeCell ref="A274:H274"/>
    <mergeCell ref="A259:A265"/>
    <mergeCell ref="A273:H273"/>
    <mergeCell ref="A285:B285"/>
    <mergeCell ref="A281:A284"/>
    <mergeCell ref="A275:A278"/>
    <mergeCell ref="A270:B270"/>
    <mergeCell ref="A362:H362"/>
    <mergeCell ref="A323:B323"/>
    <mergeCell ref="A363:A369"/>
    <mergeCell ref="A348:H348"/>
    <mergeCell ref="A356:A360"/>
    <mergeCell ref="A318:A322"/>
    <mergeCell ref="A355:H355"/>
    <mergeCell ref="B324:G324"/>
    <mergeCell ref="A349:A353"/>
    <mergeCell ref="A354:B354"/>
    <mergeCell ref="A325:A331"/>
    <mergeCell ref="A334:A340"/>
    <mergeCell ref="A296:A302"/>
    <mergeCell ref="A295:H295"/>
    <mergeCell ref="A306:B306"/>
    <mergeCell ref="A304:A305"/>
    <mergeCell ref="A310:H310"/>
    <mergeCell ref="A317:H317"/>
    <mergeCell ref="K320:K322"/>
    <mergeCell ref="A199:H199"/>
    <mergeCell ref="A210:B210"/>
    <mergeCell ref="A200:A203"/>
    <mergeCell ref="A212:A218"/>
    <mergeCell ref="A249:H249"/>
    <mergeCell ref="A211:H211"/>
    <mergeCell ref="A266:B266"/>
    <mergeCell ref="A316:B316"/>
    <mergeCell ref="A307:B307"/>
    <mergeCell ref="A137:B137"/>
    <mergeCell ref="A117:B117"/>
    <mergeCell ref="A123:H123"/>
    <mergeCell ref="A162:H162"/>
    <mergeCell ref="A139:A145"/>
    <mergeCell ref="A148:A154"/>
    <mergeCell ref="A130:B130"/>
    <mergeCell ref="A138:H138"/>
    <mergeCell ref="A132:A136"/>
    <mergeCell ref="A109:B109"/>
    <mergeCell ref="A101:B101"/>
    <mergeCell ref="A103:A108"/>
    <mergeCell ref="A118:A119"/>
    <mergeCell ref="A131:H131"/>
    <mergeCell ref="A102:H102"/>
    <mergeCell ref="A124:H124"/>
    <mergeCell ref="A110:H110"/>
    <mergeCell ref="A111:A116"/>
    <mergeCell ref="A67:A73"/>
    <mergeCell ref="A36:B36"/>
    <mergeCell ref="A59:H59"/>
    <mergeCell ref="A66:H66"/>
    <mergeCell ref="A83:B83"/>
    <mergeCell ref="A125:A129"/>
    <mergeCell ref="A91:A94"/>
    <mergeCell ref="A65:B65"/>
    <mergeCell ref="A90:H90"/>
    <mergeCell ref="A87:B87"/>
    <mergeCell ref="G1:H1"/>
    <mergeCell ref="G2:H2"/>
    <mergeCell ref="G3:H3"/>
    <mergeCell ref="G4:H4"/>
    <mergeCell ref="A76:A82"/>
    <mergeCell ref="A75:H75"/>
    <mergeCell ref="A27:B27"/>
    <mergeCell ref="A20:H20"/>
    <mergeCell ref="A28:H28"/>
    <mergeCell ref="A51:H51"/>
    <mergeCell ref="G5:H5"/>
    <mergeCell ref="D8:F8"/>
    <mergeCell ref="A6:H6"/>
    <mergeCell ref="H8:H9"/>
    <mergeCell ref="A8:A9"/>
    <mergeCell ref="B8:B9"/>
    <mergeCell ref="C8:C9"/>
    <mergeCell ref="A45:B45"/>
    <mergeCell ref="A11:H11"/>
    <mergeCell ref="A60:A64"/>
    <mergeCell ref="A48:B48"/>
    <mergeCell ref="A46:A47"/>
    <mergeCell ref="A13:A18"/>
    <mergeCell ref="A19:B19"/>
    <mergeCell ref="A58:B58"/>
    <mergeCell ref="A38:A44"/>
    <mergeCell ref="A53:A57"/>
    <mergeCell ref="A371:H371"/>
    <mergeCell ref="A10:H10"/>
    <mergeCell ref="A86:B86"/>
    <mergeCell ref="A49:B49"/>
    <mergeCell ref="A52:H52"/>
    <mergeCell ref="A21:A26"/>
    <mergeCell ref="A12:H12"/>
    <mergeCell ref="A173:B173"/>
    <mergeCell ref="A37:H37"/>
    <mergeCell ref="A29:A35"/>
    <mergeCell ref="A182:B182"/>
    <mergeCell ref="A183:H183"/>
    <mergeCell ref="A380:A381"/>
    <mergeCell ref="A309:H309"/>
    <mergeCell ref="A347:H347"/>
    <mergeCell ref="A342:A343"/>
    <mergeCell ref="A311:A315"/>
    <mergeCell ref="A379:B379"/>
    <mergeCell ref="A361:B361"/>
    <mergeCell ref="A372:A37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2022-09-04T23:21:47Z</dcterms:modified>
  <cp:category/>
  <cp:version/>
  <cp:contentType/>
  <cp:contentStatus/>
</cp:coreProperties>
</file>